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530" windowHeight="11925" tabRatio="851" firstSheet="4" activeTab="6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ОФО ТА" sheetId="20" r:id="rId8"/>
    <sheet name="Асп ТА ЗФО " sheetId="36" r:id="rId9"/>
    <sheet name="Асп ОФО и ЗФО АСиА 1-г" sheetId="23" r:id="rId10"/>
    <sheet name="Асп 2-4 г ОФО АСиА" sheetId="24" r:id="rId11"/>
    <sheet name="Асп 2-4 г. ЗФО АСиА" sheetId="25" r:id="rId12"/>
    <sheet name="Асп ОФО ИиУ" sheetId="27" r:id="rId13"/>
    <sheet name="Асп ЗФО Ии У" sheetId="26" r:id="rId14"/>
    <sheet name="Асп ОФО ФТИ" sheetId="30" r:id="rId15"/>
    <sheet name="Асп ЗФО ФТИ" sheetId="29" r:id="rId16"/>
    <sheet name="СВОД Аспирантура" sheetId="34" r:id="rId17"/>
  </sheets>
  <externalReferences>
    <externalReference r:id="rId18"/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45621" fullCalcOnLoad="1"/>
</workbook>
</file>

<file path=xl/calcChain.xml><?xml version="1.0" encoding="utf-8"?>
<calcChain xmlns="http://schemas.openxmlformats.org/spreadsheetml/2006/main">
  <c r="C27" i="34" l="1"/>
  <c r="D27" i="34"/>
  <c r="B13" i="34"/>
  <c r="C13" i="34"/>
  <c r="D13" i="34"/>
  <c r="E13" i="34"/>
  <c r="N13" i="34"/>
  <c r="F13" i="34"/>
  <c r="G13" i="34"/>
  <c r="P13" i="34"/>
  <c r="H13" i="34"/>
  <c r="I13" i="34"/>
  <c r="J13" i="34"/>
  <c r="K13" i="34"/>
  <c r="L13" i="34"/>
  <c r="M13" i="34"/>
  <c r="O13" i="34"/>
  <c r="O12" i="34"/>
  <c r="B17" i="9"/>
  <c r="C17" i="9"/>
  <c r="D17" i="9"/>
  <c r="E17" i="9"/>
  <c r="F17" i="9"/>
  <c r="G17" i="9"/>
  <c r="H17" i="9"/>
  <c r="I17" i="9"/>
  <c r="J17" i="9"/>
  <c r="K17" i="9"/>
  <c r="L17" i="9"/>
  <c r="M17" i="9"/>
  <c r="N17" i="9"/>
  <c r="O17" i="9"/>
  <c r="F12" i="11"/>
  <c r="G12" i="11"/>
  <c r="H12" i="11"/>
  <c r="I12" i="11"/>
  <c r="J12" i="11"/>
  <c r="K12" i="11"/>
  <c r="L12" i="11"/>
  <c r="M12" i="11"/>
  <c r="N12" i="11"/>
  <c r="O12" i="11"/>
  <c r="P12" i="11"/>
  <c r="G25" i="34"/>
  <c r="H25" i="34"/>
  <c r="I25" i="34"/>
  <c r="J25" i="34"/>
  <c r="K25" i="34"/>
  <c r="L25" i="34"/>
  <c r="M25" i="34"/>
  <c r="C23" i="11"/>
  <c r="D23" i="11"/>
  <c r="E23" i="11"/>
  <c r="F23" i="11"/>
  <c r="G23" i="11"/>
  <c r="H23" i="11"/>
  <c r="I23" i="11"/>
  <c r="J23" i="11"/>
  <c r="K23" i="11"/>
  <c r="L23" i="11"/>
  <c r="M23" i="11"/>
  <c r="N23" i="11"/>
  <c r="O23" i="11"/>
  <c r="P23" i="11"/>
  <c r="A36" i="15"/>
  <c r="I31" i="15"/>
  <c r="F31" i="15"/>
  <c r="E31" i="15"/>
  <c r="B31" i="15"/>
  <c r="L30" i="15"/>
  <c r="H30" i="15"/>
  <c r="H32" i="15"/>
  <c r="D30" i="15"/>
  <c r="L29" i="15"/>
  <c r="L31" i="15"/>
  <c r="K29" i="15"/>
  <c r="I29" i="15"/>
  <c r="I13" i="15"/>
  <c r="H29" i="15"/>
  <c r="H31" i="15"/>
  <c r="F29" i="15"/>
  <c r="E29" i="15"/>
  <c r="C29" i="15"/>
  <c r="C31" i="15"/>
  <c r="B29" i="15"/>
  <c r="O28" i="15"/>
  <c r="N28" i="15"/>
  <c r="M28" i="15"/>
  <c r="J28" i="15"/>
  <c r="G28" i="15"/>
  <c r="D28" i="15"/>
  <c r="P28" i="15"/>
  <c r="O27" i="15"/>
  <c r="N27" i="15"/>
  <c r="M27" i="15"/>
  <c r="M11" i="15"/>
  <c r="J27" i="15"/>
  <c r="G27" i="15"/>
  <c r="D27" i="15"/>
  <c r="O26" i="15"/>
  <c r="N26" i="15"/>
  <c r="M26" i="15"/>
  <c r="J26" i="15"/>
  <c r="P26" i="15"/>
  <c r="G26" i="15"/>
  <c r="D26" i="15"/>
  <c r="O25" i="15"/>
  <c r="O29" i="15"/>
  <c r="O31" i="15"/>
  <c r="N25" i="15"/>
  <c r="M25" i="15"/>
  <c r="M29" i="15"/>
  <c r="M13" i="15"/>
  <c r="J25" i="15"/>
  <c r="J9" i="15"/>
  <c r="G25" i="15"/>
  <c r="P25" i="15"/>
  <c r="D25" i="15"/>
  <c r="O24" i="15"/>
  <c r="N24" i="15"/>
  <c r="M24" i="15"/>
  <c r="J24" i="15"/>
  <c r="J29" i="15"/>
  <c r="J31" i="15"/>
  <c r="G24" i="15"/>
  <c r="D24" i="15"/>
  <c r="L22" i="15"/>
  <c r="K22" i="15"/>
  <c r="K30" i="15"/>
  <c r="I22" i="15"/>
  <c r="I30" i="15"/>
  <c r="I32" i="15"/>
  <c r="H22" i="15"/>
  <c r="F22" i="15"/>
  <c r="F30" i="15"/>
  <c r="F32" i="15"/>
  <c r="E22" i="15"/>
  <c r="E30" i="15"/>
  <c r="E32" i="15"/>
  <c r="D22" i="15"/>
  <c r="C22" i="15"/>
  <c r="C30" i="15"/>
  <c r="C32" i="15"/>
  <c r="B22" i="15"/>
  <c r="B30" i="15"/>
  <c r="B32" i="15"/>
  <c r="O21" i="15"/>
  <c r="N21" i="15"/>
  <c r="M21" i="15"/>
  <c r="J21" i="15"/>
  <c r="J13" i="15"/>
  <c r="G21" i="15"/>
  <c r="O20" i="15"/>
  <c r="N20" i="15"/>
  <c r="M20" i="15"/>
  <c r="J20" i="15"/>
  <c r="G20" i="15"/>
  <c r="P20" i="15"/>
  <c r="O19" i="15"/>
  <c r="N19" i="15"/>
  <c r="M19" i="15"/>
  <c r="J19" i="15"/>
  <c r="G19" i="15"/>
  <c r="P18" i="15"/>
  <c r="O18" i="15"/>
  <c r="N18" i="15"/>
  <c r="O17" i="15"/>
  <c r="O22" i="15"/>
  <c r="O30" i="15"/>
  <c r="N17" i="15"/>
  <c r="M17" i="15"/>
  <c r="M9" i="15"/>
  <c r="J17" i="15"/>
  <c r="G17" i="15"/>
  <c r="P17" i="15"/>
  <c r="G14" i="15"/>
  <c r="D14" i="15"/>
  <c r="C14" i="15"/>
  <c r="G13" i="15"/>
  <c r="F13" i="15"/>
  <c r="E13" i="15"/>
  <c r="N12" i="15"/>
  <c r="M12" i="15"/>
  <c r="L12" i="15"/>
  <c r="K12" i="15"/>
  <c r="J12" i="15"/>
  <c r="I12" i="15"/>
  <c r="H12" i="15"/>
  <c r="G12" i="15"/>
  <c r="F12" i="15"/>
  <c r="O12" i="15"/>
  <c r="E12" i="15"/>
  <c r="N11" i="15"/>
  <c r="L11" i="15"/>
  <c r="K11" i="15"/>
  <c r="J11" i="15"/>
  <c r="I11" i="15"/>
  <c r="H11" i="15"/>
  <c r="G11" i="15"/>
  <c r="F11" i="15"/>
  <c r="E11" i="15"/>
  <c r="P10" i="15"/>
  <c r="O10" i="15"/>
  <c r="N10" i="15"/>
  <c r="K10" i="15"/>
  <c r="H10" i="15"/>
  <c r="E10" i="15"/>
  <c r="E14" i="15"/>
  <c r="P9" i="15"/>
  <c r="L9" i="15"/>
  <c r="K9" i="15"/>
  <c r="I9" i="15"/>
  <c r="O9" i="15"/>
  <c r="H9" i="15"/>
  <c r="B14" i="15"/>
  <c r="C3" i="15"/>
  <c r="A1" i="15"/>
  <c r="A35" i="35"/>
  <c r="H31" i="35"/>
  <c r="H30" i="35"/>
  <c r="H32" i="35"/>
  <c r="G30" i="35"/>
  <c r="F30" i="35"/>
  <c r="E30" i="35"/>
  <c r="I29" i="35"/>
  <c r="I31" i="35"/>
  <c r="H29" i="35"/>
  <c r="F29" i="35"/>
  <c r="F31" i="35"/>
  <c r="F32" i="35"/>
  <c r="E29" i="35"/>
  <c r="E31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M25" i="35"/>
  <c r="L25" i="35"/>
  <c r="K25" i="35"/>
  <c r="J25" i="35"/>
  <c r="G25" i="35"/>
  <c r="L24" i="35"/>
  <c r="L29" i="35"/>
  <c r="L31" i="35"/>
  <c r="K24" i="35"/>
  <c r="K29" i="35"/>
  <c r="K31" i="35"/>
  <c r="J24" i="35"/>
  <c r="J29" i="35"/>
  <c r="J31" i="35"/>
  <c r="G24" i="35"/>
  <c r="M24" i="35"/>
  <c r="M29" i="35"/>
  <c r="M31" i="35"/>
  <c r="K22" i="35"/>
  <c r="K30" i="35"/>
  <c r="K32" i="35"/>
  <c r="J22" i="35"/>
  <c r="J30" i="35"/>
  <c r="H22" i="35"/>
  <c r="M21" i="35"/>
  <c r="K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M22" i="35"/>
  <c r="M30" i="35"/>
  <c r="M32" i="35"/>
  <c r="L17" i="35"/>
  <c r="K17" i="35"/>
  <c r="I17" i="35"/>
  <c r="H14" i="35"/>
  <c r="M13" i="35"/>
  <c r="K13" i="35"/>
  <c r="M12" i="35"/>
  <c r="L12" i="35"/>
  <c r="K12" i="35"/>
  <c r="M11" i="35"/>
  <c r="K11" i="35"/>
  <c r="I11" i="35"/>
  <c r="L11" i="35"/>
  <c r="M10" i="35"/>
  <c r="K10" i="35"/>
  <c r="I10" i="35"/>
  <c r="L10" i="35"/>
  <c r="M9" i="35"/>
  <c r="K9" i="35"/>
  <c r="K14" i="35"/>
  <c r="I9" i="35"/>
  <c r="L9" i="35"/>
  <c r="J14" i="35"/>
  <c r="C3" i="35"/>
  <c r="A1" i="35"/>
  <c r="M41" i="9"/>
  <c r="L41" i="9"/>
  <c r="K41" i="9"/>
  <c r="H41" i="9"/>
  <c r="F41" i="9"/>
  <c r="B41" i="9"/>
  <c r="P40" i="9"/>
  <c r="L39" i="9"/>
  <c r="K39" i="9"/>
  <c r="I39" i="9"/>
  <c r="I41" i="9"/>
  <c r="H39" i="9"/>
  <c r="F39" i="9"/>
  <c r="E39" i="9"/>
  <c r="E41" i="9"/>
  <c r="C39" i="9"/>
  <c r="C41" i="9"/>
  <c r="B39" i="9"/>
  <c r="O38" i="9"/>
  <c r="N38" i="9"/>
  <c r="M38" i="9"/>
  <c r="J38" i="9"/>
  <c r="G38" i="9"/>
  <c r="D38" i="9"/>
  <c r="P38" i="9"/>
  <c r="O37" i="9"/>
  <c r="O14" i="9"/>
  <c r="P14" i="9"/>
  <c r="N37" i="9"/>
  <c r="M37" i="9"/>
  <c r="J37" i="9"/>
  <c r="G37" i="9"/>
  <c r="D37" i="9"/>
  <c r="P37" i="9"/>
  <c r="O36" i="9"/>
  <c r="N36" i="9"/>
  <c r="M36" i="9"/>
  <c r="J36" i="9"/>
  <c r="G36" i="9"/>
  <c r="D36" i="9"/>
  <c r="P36" i="9"/>
  <c r="O35" i="9"/>
  <c r="N35" i="9"/>
  <c r="M35" i="9"/>
  <c r="J35" i="9"/>
  <c r="G35" i="9"/>
  <c r="D35" i="9"/>
  <c r="P35" i="9"/>
  <c r="O34" i="9"/>
  <c r="N34" i="9"/>
  <c r="M34" i="9"/>
  <c r="J34" i="9"/>
  <c r="P34" i="9"/>
  <c r="G34" i="9"/>
  <c r="D34" i="9"/>
  <c r="O33" i="9"/>
  <c r="N33" i="9"/>
  <c r="M33" i="9"/>
  <c r="J33" i="9"/>
  <c r="G33" i="9"/>
  <c r="D33" i="9"/>
  <c r="P33" i="9"/>
  <c r="O32" i="9"/>
  <c r="N32" i="9"/>
  <c r="M32" i="9"/>
  <c r="J32" i="9"/>
  <c r="G32" i="9"/>
  <c r="D32" i="9"/>
  <c r="P32" i="9"/>
  <c r="O31" i="9"/>
  <c r="O39" i="9"/>
  <c r="O41" i="9"/>
  <c r="N31" i="9"/>
  <c r="N39" i="9"/>
  <c r="N41" i="9"/>
  <c r="M31" i="9"/>
  <c r="M39" i="9"/>
  <c r="J31" i="9"/>
  <c r="J39" i="9"/>
  <c r="J41" i="9"/>
  <c r="G31" i="9"/>
  <c r="G39" i="9"/>
  <c r="G41" i="9"/>
  <c r="D31" i="9"/>
  <c r="D39" i="9"/>
  <c r="D41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E42" i="9"/>
  <c r="C29" i="9"/>
  <c r="C40" i="9"/>
  <c r="C42" i="9"/>
  <c r="O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P26" i="9"/>
  <c r="G26" i="9"/>
  <c r="D26" i="9"/>
  <c r="O25" i="9"/>
  <c r="N25" i="9"/>
  <c r="M25" i="9"/>
  <c r="J25" i="9"/>
  <c r="G25" i="9"/>
  <c r="P25" i="9"/>
  <c r="D25" i="9"/>
  <c r="O24" i="9"/>
  <c r="M24" i="9"/>
  <c r="J24" i="9"/>
  <c r="D24" i="9"/>
  <c r="O23" i="9"/>
  <c r="O11" i="9"/>
  <c r="P11" i="9"/>
  <c r="N23" i="9"/>
  <c r="M23" i="9"/>
  <c r="J23" i="9"/>
  <c r="G23" i="9"/>
  <c r="P23" i="9"/>
  <c r="D23" i="9"/>
  <c r="O22" i="9"/>
  <c r="N22" i="9"/>
  <c r="N10" i="9"/>
  <c r="M22" i="9"/>
  <c r="J22" i="9"/>
  <c r="P22" i="9"/>
  <c r="G22" i="9"/>
  <c r="D22" i="9"/>
  <c r="O21" i="9"/>
  <c r="N21" i="9"/>
  <c r="M21" i="9"/>
  <c r="J21" i="9"/>
  <c r="G21" i="9"/>
  <c r="P21" i="9"/>
  <c r="O20" i="9"/>
  <c r="O29" i="9"/>
  <c r="O40" i="9"/>
  <c r="N20" i="9"/>
  <c r="N29" i="9"/>
  <c r="N40" i="9"/>
  <c r="M20" i="9"/>
  <c r="M29" i="9"/>
  <c r="M40" i="9"/>
  <c r="M42" i="9"/>
  <c r="J20" i="9"/>
  <c r="J29" i="9"/>
  <c r="J40" i="9"/>
  <c r="J42" i="9"/>
  <c r="G20" i="9"/>
  <c r="G29" i="9"/>
  <c r="G40" i="9"/>
  <c r="G42" i="9"/>
  <c r="O15" i="9"/>
  <c r="L15" i="9"/>
  <c r="M15" i="9"/>
  <c r="K15" i="9"/>
  <c r="J15" i="9"/>
  <c r="I15" i="9"/>
  <c r="G15" i="9"/>
  <c r="F15" i="9"/>
  <c r="E15" i="9"/>
  <c r="C15" i="9"/>
  <c r="N14" i="9"/>
  <c r="L14" i="9"/>
  <c r="M14" i="9"/>
  <c r="K14" i="9"/>
  <c r="I14" i="9"/>
  <c r="H14" i="9"/>
  <c r="J14" i="9"/>
  <c r="F14" i="9"/>
  <c r="G14" i="9"/>
  <c r="C14" i="9"/>
  <c r="D14" i="9"/>
  <c r="O13" i="9"/>
  <c r="P13" i="9"/>
  <c r="N13" i="9"/>
  <c r="M13" i="9"/>
  <c r="L13" i="9"/>
  <c r="K13" i="9"/>
  <c r="I13" i="9"/>
  <c r="J13" i="9"/>
  <c r="H13" i="9"/>
  <c r="G13" i="9"/>
  <c r="F13" i="9"/>
  <c r="D13" i="9"/>
  <c r="C13" i="9"/>
  <c r="O12" i="9"/>
  <c r="P17" i="9"/>
  <c r="L12" i="9"/>
  <c r="M12" i="9"/>
  <c r="K12" i="9"/>
  <c r="J12" i="9"/>
  <c r="I12" i="9"/>
  <c r="H12" i="9"/>
  <c r="F12" i="9"/>
  <c r="G12" i="9"/>
  <c r="C12" i="9"/>
  <c r="M11" i="9"/>
  <c r="L11" i="9"/>
  <c r="J11" i="9"/>
  <c r="I11" i="9"/>
  <c r="G11" i="9"/>
  <c r="F11" i="9"/>
  <c r="C11" i="9"/>
  <c r="O10" i="9"/>
  <c r="P10" i="9"/>
  <c r="L10" i="9"/>
  <c r="K10" i="9"/>
  <c r="I10" i="9"/>
  <c r="J10" i="9"/>
  <c r="F10" i="9"/>
  <c r="G10" i="9"/>
  <c r="E10" i="9"/>
  <c r="C10" i="9"/>
  <c r="O9" i="9"/>
  <c r="P9" i="9"/>
  <c r="L9" i="9"/>
  <c r="M9" i="9"/>
  <c r="K9" i="9"/>
  <c r="J9" i="9"/>
  <c r="I9" i="9"/>
  <c r="G9" i="9"/>
  <c r="F9" i="9"/>
  <c r="C9" i="9"/>
  <c r="O8" i="9"/>
  <c r="L8" i="9"/>
  <c r="M8" i="9"/>
  <c r="K8" i="9"/>
  <c r="J8" i="9"/>
  <c r="I8" i="9"/>
  <c r="G8" i="9"/>
  <c r="F8" i="9"/>
  <c r="C8" i="9"/>
  <c r="N9" i="15"/>
  <c r="H14" i="15"/>
  <c r="F14" i="15"/>
  <c r="O11" i="15"/>
  <c r="O14" i="15"/>
  <c r="P13" i="15"/>
  <c r="O32" i="15"/>
  <c r="P21" i="15"/>
  <c r="M31" i="15"/>
  <c r="P11" i="15"/>
  <c r="P14" i="15"/>
  <c r="J22" i="15"/>
  <c r="J30" i="15"/>
  <c r="J32" i="15"/>
  <c r="P19" i="15"/>
  <c r="P22" i="15"/>
  <c r="P30" i="15"/>
  <c r="P32" i="15"/>
  <c r="K31" i="15"/>
  <c r="K32" i="15"/>
  <c r="K13" i="15"/>
  <c r="K14" i="15"/>
  <c r="P12" i="15"/>
  <c r="M14" i="15"/>
  <c r="M22" i="15"/>
  <c r="M30" i="15"/>
  <c r="P27" i="15"/>
  <c r="G29" i="15"/>
  <c r="G31" i="15"/>
  <c r="L32" i="15"/>
  <c r="L14" i="15"/>
  <c r="O13" i="15"/>
  <c r="N22" i="15"/>
  <c r="N30" i="15"/>
  <c r="P24" i="15"/>
  <c r="P29" i="15"/>
  <c r="P31" i="15"/>
  <c r="D29" i="15"/>
  <c r="D31" i="15"/>
  <c r="D32" i="15"/>
  <c r="N29" i="15"/>
  <c r="N31" i="15"/>
  <c r="J14" i="15"/>
  <c r="H13" i="15"/>
  <c r="N13" i="15"/>
  <c r="L13" i="15"/>
  <c r="I14" i="15"/>
  <c r="G22" i="15"/>
  <c r="G30" i="15"/>
  <c r="G32" i="15"/>
  <c r="E32" i="35"/>
  <c r="J32" i="35"/>
  <c r="M14" i="35"/>
  <c r="I21" i="35"/>
  <c r="G29" i="35"/>
  <c r="G31" i="35"/>
  <c r="G32" i="35"/>
  <c r="P39" i="9"/>
  <c r="P41" i="9"/>
  <c r="H43" i="9"/>
  <c r="D42" i="9"/>
  <c r="K43" i="9"/>
  <c r="C43" i="9"/>
  <c r="I43" i="9"/>
  <c r="B43" i="9"/>
  <c r="L43" i="9"/>
  <c r="J43" i="9"/>
  <c r="F43" i="9"/>
  <c r="M43" i="9"/>
  <c r="P8" i="9"/>
  <c r="P20" i="9"/>
  <c r="P31" i="9"/>
  <c r="M10" i="9"/>
  <c r="G27" i="23"/>
  <c r="F27" i="23"/>
  <c r="E27" i="23"/>
  <c r="D27" i="23"/>
  <c r="C27" i="23"/>
  <c r="B27" i="23"/>
  <c r="G26" i="23"/>
  <c r="F26" i="23"/>
  <c r="E26" i="23"/>
  <c r="D26" i="23"/>
  <c r="C26" i="23"/>
  <c r="I26" i="23"/>
  <c r="B26" i="23"/>
  <c r="H26" i="23"/>
  <c r="G25" i="23"/>
  <c r="G28" i="23"/>
  <c r="F25" i="23"/>
  <c r="F28" i="23"/>
  <c r="E25" i="23"/>
  <c r="E28" i="23"/>
  <c r="C25" i="23"/>
  <c r="C28" i="23"/>
  <c r="I16" i="23"/>
  <c r="H16" i="23"/>
  <c r="J16" i="23"/>
  <c r="C16" i="23"/>
  <c r="B16" i="23"/>
  <c r="B25" i="23"/>
  <c r="J15" i="23"/>
  <c r="I15" i="23"/>
  <c r="H15" i="23"/>
  <c r="D15" i="23"/>
  <c r="J14" i="23"/>
  <c r="I14" i="23"/>
  <c r="H14" i="23"/>
  <c r="D14" i="23"/>
  <c r="D16" i="23"/>
  <c r="D25" i="23"/>
  <c r="D28" i="23"/>
  <c r="D11" i="23"/>
  <c r="C11" i="23"/>
  <c r="I11" i="23"/>
  <c r="B11" i="23"/>
  <c r="H11" i="23"/>
  <c r="J11" i="23"/>
  <c r="I10" i="23"/>
  <c r="H10" i="23"/>
  <c r="J10" i="23"/>
  <c r="D10" i="23"/>
  <c r="I9" i="23"/>
  <c r="H9" i="23"/>
  <c r="J9" i="23"/>
  <c r="D9" i="23"/>
  <c r="N31" i="25"/>
  <c r="M31" i="25"/>
  <c r="L31" i="25"/>
  <c r="K31" i="25"/>
  <c r="J31" i="25"/>
  <c r="I31" i="25"/>
  <c r="H31" i="25"/>
  <c r="G31" i="25"/>
  <c r="F31" i="25"/>
  <c r="E31" i="25"/>
  <c r="D31" i="25"/>
  <c r="C31" i="25"/>
  <c r="N30" i="25"/>
  <c r="M30" i="25"/>
  <c r="L30" i="25"/>
  <c r="K30" i="25"/>
  <c r="J30" i="25"/>
  <c r="I30" i="25"/>
  <c r="H30" i="25"/>
  <c r="G30" i="25"/>
  <c r="F30" i="25"/>
  <c r="E30" i="25"/>
  <c r="D30" i="25"/>
  <c r="C30" i="25"/>
  <c r="K18" i="25"/>
  <c r="K29" i="25"/>
  <c r="K32" i="25"/>
  <c r="J18" i="25"/>
  <c r="J29" i="25"/>
  <c r="J32" i="25"/>
  <c r="I18" i="25"/>
  <c r="I29" i="25"/>
  <c r="I32" i="25"/>
  <c r="G18" i="25"/>
  <c r="G29" i="25"/>
  <c r="G32" i="25"/>
  <c r="F18" i="25"/>
  <c r="F29" i="25"/>
  <c r="F32" i="25"/>
  <c r="D18" i="25"/>
  <c r="D29" i="25"/>
  <c r="D32" i="25"/>
  <c r="C18" i="25"/>
  <c r="C29" i="25"/>
  <c r="C32" i="25"/>
  <c r="N17" i="25"/>
  <c r="M17" i="25"/>
  <c r="L17" i="25"/>
  <c r="M16" i="25"/>
  <c r="N16" i="25"/>
  <c r="L16" i="25"/>
  <c r="K16" i="25"/>
  <c r="H16" i="25"/>
  <c r="H18" i="25"/>
  <c r="H29" i="25"/>
  <c r="H32" i="25"/>
  <c r="E16" i="25"/>
  <c r="M15" i="25"/>
  <c r="M18" i="25"/>
  <c r="M29" i="25"/>
  <c r="M32" i="25"/>
  <c r="L15" i="25"/>
  <c r="N15" i="25"/>
  <c r="E15" i="25"/>
  <c r="E18" i="25"/>
  <c r="E29" i="25"/>
  <c r="E32" i="25"/>
  <c r="J12" i="25"/>
  <c r="I12" i="25"/>
  <c r="H12" i="25"/>
  <c r="G12" i="25"/>
  <c r="F12" i="25"/>
  <c r="D12" i="25"/>
  <c r="C12" i="25"/>
  <c r="M11" i="25"/>
  <c r="L11" i="25"/>
  <c r="N11" i="25"/>
  <c r="E11" i="25"/>
  <c r="M10" i="25"/>
  <c r="L10" i="25"/>
  <c r="N10" i="25"/>
  <c r="K10" i="25"/>
  <c r="K12" i="25"/>
  <c r="H10" i="25"/>
  <c r="E10" i="25"/>
  <c r="M9" i="25"/>
  <c r="N9" i="25"/>
  <c r="L9" i="25"/>
  <c r="E9" i="25"/>
  <c r="E12" i="25"/>
  <c r="N32" i="15"/>
  <c r="N14" i="15"/>
  <c r="M32" i="15"/>
  <c r="L21" i="35"/>
  <c r="L22" i="35"/>
  <c r="L30" i="35"/>
  <c r="L32" i="35"/>
  <c r="I13" i="35"/>
  <c r="I22" i="35"/>
  <c r="I30" i="35"/>
  <c r="I32" i="35"/>
  <c r="O43" i="9"/>
  <c r="D43" i="9"/>
  <c r="B28" i="23"/>
  <c r="H25" i="23"/>
  <c r="J26" i="23"/>
  <c r="I25" i="23"/>
  <c r="I28" i="23"/>
  <c r="L12" i="25"/>
  <c r="N12" i="25"/>
  <c r="M12" i="25"/>
  <c r="L18" i="25"/>
  <c r="AF7" i="24"/>
  <c r="J27" i="24"/>
  <c r="I27" i="24"/>
  <c r="H27" i="24"/>
  <c r="L27" i="24"/>
  <c r="G27" i="24"/>
  <c r="F27" i="24"/>
  <c r="E27" i="24"/>
  <c r="C27" i="24"/>
  <c r="B27" i="24"/>
  <c r="H25" i="24"/>
  <c r="D25" i="24"/>
  <c r="C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H28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G20" i="24"/>
  <c r="G26" i="24"/>
  <c r="D19" i="24"/>
  <c r="J18" i="24"/>
  <c r="J20" i="24"/>
  <c r="J26" i="24"/>
  <c r="G18" i="24"/>
  <c r="D18" i="24"/>
  <c r="D20" i="24"/>
  <c r="D26" i="24"/>
  <c r="D28" i="24"/>
  <c r="L16" i="24"/>
  <c r="J16" i="24"/>
  <c r="J25" i="24"/>
  <c r="J28" i="24"/>
  <c r="I16" i="24"/>
  <c r="I25" i="24"/>
  <c r="H16" i="24"/>
  <c r="F16" i="24"/>
  <c r="F25" i="24"/>
  <c r="E16" i="24"/>
  <c r="E25" i="24"/>
  <c r="D16" i="24"/>
  <c r="C16" i="24"/>
  <c r="B16" i="24"/>
  <c r="B25" i="24"/>
  <c r="M15" i="24"/>
  <c r="K15" i="24"/>
  <c r="G15" i="24"/>
  <c r="G16" i="24"/>
  <c r="G25" i="24"/>
  <c r="G28" i="24"/>
  <c r="M14" i="24"/>
  <c r="M16" i="24"/>
  <c r="K14" i="24"/>
  <c r="K16" i="24"/>
  <c r="L11" i="24"/>
  <c r="K11" i="24"/>
  <c r="J11" i="24"/>
  <c r="I11" i="24"/>
  <c r="H11" i="24"/>
  <c r="F11" i="24"/>
  <c r="E11" i="24"/>
  <c r="D11" i="24"/>
  <c r="C11" i="24"/>
  <c r="B11" i="24"/>
  <c r="M10" i="24"/>
  <c r="K10" i="24"/>
  <c r="G10" i="24"/>
  <c r="G11" i="24"/>
  <c r="M9" i="24"/>
  <c r="M11" i="24"/>
  <c r="K9" i="24"/>
  <c r="G9" i="24"/>
  <c r="I52" i="36"/>
  <c r="E52" i="36"/>
  <c r="B52" i="36"/>
  <c r="L51" i="36"/>
  <c r="H51" i="36"/>
  <c r="L50" i="36"/>
  <c r="L52" i="36"/>
  <c r="K50" i="36"/>
  <c r="K52" i="36"/>
  <c r="I50" i="36"/>
  <c r="H50" i="36"/>
  <c r="H52" i="36"/>
  <c r="F50" i="36"/>
  <c r="F52" i="36"/>
  <c r="E50" i="36"/>
  <c r="C50" i="36"/>
  <c r="C52" i="36"/>
  <c r="B50" i="36"/>
  <c r="O49" i="36"/>
  <c r="N49" i="36"/>
  <c r="M49" i="36"/>
  <c r="J49" i="36"/>
  <c r="G49" i="36"/>
  <c r="D49" i="36"/>
  <c r="P49" i="36"/>
  <c r="O48" i="36"/>
  <c r="N48" i="36"/>
  <c r="M48" i="36"/>
  <c r="J48" i="36"/>
  <c r="G48" i="36"/>
  <c r="D48" i="36"/>
  <c r="P48" i="36"/>
  <c r="O47" i="36"/>
  <c r="N47" i="36"/>
  <c r="M47" i="36"/>
  <c r="J47" i="36"/>
  <c r="P47" i="36"/>
  <c r="G47" i="36"/>
  <c r="D47" i="36"/>
  <c r="O46" i="36"/>
  <c r="N46" i="36"/>
  <c r="M46" i="36"/>
  <c r="J46" i="36"/>
  <c r="G46" i="36"/>
  <c r="D46" i="36"/>
  <c r="P46" i="36"/>
  <c r="O45" i="36"/>
  <c r="N45" i="36"/>
  <c r="M45" i="36"/>
  <c r="J45" i="36"/>
  <c r="G45" i="36"/>
  <c r="D45" i="36"/>
  <c r="P45" i="36"/>
  <c r="O44" i="36"/>
  <c r="N44" i="36"/>
  <c r="M44" i="36"/>
  <c r="J44" i="36"/>
  <c r="G44" i="36"/>
  <c r="D44" i="36"/>
  <c r="P44" i="36"/>
  <c r="O43" i="36"/>
  <c r="N43" i="36"/>
  <c r="M43" i="36"/>
  <c r="J43" i="36"/>
  <c r="P43" i="36"/>
  <c r="G43" i="36"/>
  <c r="D43" i="36"/>
  <c r="O42" i="36"/>
  <c r="N42" i="36"/>
  <c r="M42" i="36"/>
  <c r="J42" i="36"/>
  <c r="G42" i="36"/>
  <c r="P42" i="36"/>
  <c r="D42" i="36"/>
  <c r="O41" i="36"/>
  <c r="N41" i="36"/>
  <c r="M41" i="36"/>
  <c r="J41" i="36"/>
  <c r="G41" i="36"/>
  <c r="D41" i="36"/>
  <c r="P41" i="36"/>
  <c r="O40" i="36"/>
  <c r="N40" i="36"/>
  <c r="M40" i="36"/>
  <c r="J40" i="36"/>
  <c r="G40" i="36"/>
  <c r="D40" i="36"/>
  <c r="P40" i="36"/>
  <c r="O39" i="36"/>
  <c r="N39" i="36"/>
  <c r="M39" i="36"/>
  <c r="J39" i="36"/>
  <c r="P39" i="36"/>
  <c r="G39" i="36"/>
  <c r="D39" i="36"/>
  <c r="O38" i="36"/>
  <c r="O50" i="36"/>
  <c r="O52" i="36"/>
  <c r="N38" i="36"/>
  <c r="N50" i="36"/>
  <c r="N52" i="36"/>
  <c r="M38" i="36"/>
  <c r="M50" i="36"/>
  <c r="M52" i="36"/>
  <c r="J38" i="36"/>
  <c r="J50" i="36"/>
  <c r="J52" i="36"/>
  <c r="G38" i="36"/>
  <c r="G50" i="36"/>
  <c r="G52" i="36"/>
  <c r="D38" i="36"/>
  <c r="D50" i="36"/>
  <c r="D52" i="36"/>
  <c r="L36" i="36"/>
  <c r="K36" i="36"/>
  <c r="K51" i="36"/>
  <c r="I36" i="36"/>
  <c r="I51" i="36"/>
  <c r="I53" i="36"/>
  <c r="H36" i="36"/>
  <c r="F36" i="36"/>
  <c r="F51" i="36"/>
  <c r="F53" i="36"/>
  <c r="E36" i="36"/>
  <c r="E51" i="36"/>
  <c r="E53" i="36"/>
  <c r="C36" i="36"/>
  <c r="C51" i="36"/>
  <c r="C53" i="36"/>
  <c r="B36" i="36"/>
  <c r="B51" i="36"/>
  <c r="B53" i="36"/>
  <c r="O35" i="36"/>
  <c r="N35" i="36"/>
  <c r="M35" i="36"/>
  <c r="J35" i="36"/>
  <c r="G35" i="36"/>
  <c r="D35" i="36"/>
  <c r="P35" i="36"/>
  <c r="O34" i="36"/>
  <c r="N34" i="36"/>
  <c r="M34" i="36"/>
  <c r="J34" i="36"/>
  <c r="P34" i="36"/>
  <c r="G34" i="36"/>
  <c r="D34" i="36"/>
  <c r="O33" i="36"/>
  <c r="N33" i="36"/>
  <c r="M33" i="36"/>
  <c r="J33" i="36"/>
  <c r="G33" i="36"/>
  <c r="D33" i="36"/>
  <c r="P33" i="36"/>
  <c r="O32" i="36"/>
  <c r="N32" i="36"/>
  <c r="M32" i="36"/>
  <c r="J32" i="36"/>
  <c r="G32" i="36"/>
  <c r="D32" i="36"/>
  <c r="P32" i="36"/>
  <c r="O31" i="36"/>
  <c r="N31" i="36"/>
  <c r="M31" i="36"/>
  <c r="J31" i="36"/>
  <c r="G31" i="36"/>
  <c r="D31" i="36"/>
  <c r="P31" i="36"/>
  <c r="O30" i="36"/>
  <c r="N30" i="36"/>
  <c r="M30" i="36"/>
  <c r="J30" i="36"/>
  <c r="P30" i="36"/>
  <c r="G30" i="36"/>
  <c r="D30" i="36"/>
  <c r="O29" i="36"/>
  <c r="N29" i="36"/>
  <c r="M29" i="36"/>
  <c r="J29" i="36"/>
  <c r="G29" i="36"/>
  <c r="D29" i="36"/>
  <c r="P29" i="36"/>
  <c r="O28" i="36"/>
  <c r="N28" i="36"/>
  <c r="M28" i="36"/>
  <c r="J28" i="36"/>
  <c r="G28" i="36"/>
  <c r="D28" i="36"/>
  <c r="P28" i="36"/>
  <c r="O27" i="36"/>
  <c r="N27" i="36"/>
  <c r="M27" i="36"/>
  <c r="J27" i="36"/>
  <c r="G27" i="36"/>
  <c r="D27" i="36"/>
  <c r="P27" i="36"/>
  <c r="O26" i="36"/>
  <c r="N26" i="36"/>
  <c r="M26" i="36"/>
  <c r="J26" i="36"/>
  <c r="P26" i="36"/>
  <c r="G26" i="36"/>
  <c r="D26" i="36"/>
  <c r="O25" i="36"/>
  <c r="N25" i="36"/>
  <c r="M25" i="36"/>
  <c r="J25" i="36"/>
  <c r="G25" i="36"/>
  <c r="D25" i="36"/>
  <c r="P25" i="36"/>
  <c r="O24" i="36"/>
  <c r="O36" i="36"/>
  <c r="O51" i="36"/>
  <c r="O53" i="36"/>
  <c r="N24" i="36"/>
  <c r="N36" i="36"/>
  <c r="N51" i="36"/>
  <c r="N53" i="36"/>
  <c r="M24" i="36"/>
  <c r="M36" i="36"/>
  <c r="M51" i="36"/>
  <c r="M53" i="36"/>
  <c r="J24" i="36"/>
  <c r="G24" i="36"/>
  <c r="G36" i="36"/>
  <c r="G51" i="36"/>
  <c r="G53" i="36"/>
  <c r="D24" i="36"/>
  <c r="D36" i="36"/>
  <c r="D51" i="36"/>
  <c r="D53" i="36"/>
  <c r="L21" i="36"/>
  <c r="K21" i="36"/>
  <c r="I21" i="36"/>
  <c r="H21" i="36"/>
  <c r="F21" i="36"/>
  <c r="E21" i="36"/>
  <c r="C21" i="36"/>
  <c r="B21" i="36"/>
  <c r="O20" i="36"/>
  <c r="N20" i="36"/>
  <c r="M20" i="36"/>
  <c r="J20" i="36"/>
  <c r="P20" i="36"/>
  <c r="G20" i="36"/>
  <c r="D20" i="36"/>
  <c r="O19" i="36"/>
  <c r="N19" i="36"/>
  <c r="M19" i="36"/>
  <c r="J19" i="36"/>
  <c r="G19" i="36"/>
  <c r="D19" i="36"/>
  <c r="P19" i="36"/>
  <c r="O18" i="36"/>
  <c r="N18" i="36"/>
  <c r="M18" i="36"/>
  <c r="J18" i="36"/>
  <c r="G18" i="36"/>
  <c r="D18" i="36"/>
  <c r="P18" i="36"/>
  <c r="O17" i="36"/>
  <c r="N17" i="36"/>
  <c r="M17" i="36"/>
  <c r="J17" i="36"/>
  <c r="G17" i="36"/>
  <c r="D17" i="36"/>
  <c r="P17" i="36"/>
  <c r="O16" i="36"/>
  <c r="N16" i="36"/>
  <c r="M16" i="36"/>
  <c r="J16" i="36"/>
  <c r="P16" i="36"/>
  <c r="G16" i="36"/>
  <c r="D16" i="36"/>
  <c r="O15" i="36"/>
  <c r="N15" i="36"/>
  <c r="M15" i="36"/>
  <c r="J15" i="36"/>
  <c r="G15" i="36"/>
  <c r="D15" i="36"/>
  <c r="P15" i="36"/>
  <c r="O14" i="36"/>
  <c r="N14" i="36"/>
  <c r="M14" i="36"/>
  <c r="J14" i="36"/>
  <c r="G14" i="36"/>
  <c r="D14" i="36"/>
  <c r="P14" i="36"/>
  <c r="O13" i="36"/>
  <c r="N13" i="36"/>
  <c r="M13" i="36"/>
  <c r="J13" i="36"/>
  <c r="G13" i="36"/>
  <c r="D13" i="36"/>
  <c r="P13" i="36"/>
  <c r="O12" i="36"/>
  <c r="N12" i="36"/>
  <c r="M12" i="36"/>
  <c r="J12" i="36"/>
  <c r="P12" i="36"/>
  <c r="G12" i="36"/>
  <c r="D12" i="36"/>
  <c r="O11" i="36"/>
  <c r="N11" i="36"/>
  <c r="M11" i="36"/>
  <c r="J11" i="36"/>
  <c r="G11" i="36"/>
  <c r="D11" i="36"/>
  <c r="P11" i="36"/>
  <c r="O10" i="36"/>
  <c r="N10" i="36"/>
  <c r="M10" i="36"/>
  <c r="J10" i="36"/>
  <c r="G10" i="36"/>
  <c r="D10" i="36"/>
  <c r="P10" i="36"/>
  <c r="O9" i="36"/>
  <c r="O21" i="36"/>
  <c r="N9" i="36"/>
  <c r="N21" i="36"/>
  <c r="M9" i="36"/>
  <c r="M21" i="36"/>
  <c r="J9" i="36"/>
  <c r="J21" i="36"/>
  <c r="G9" i="36"/>
  <c r="G21" i="36"/>
  <c r="D9" i="36"/>
  <c r="D21" i="36"/>
  <c r="D9" i="20"/>
  <c r="G9" i="20"/>
  <c r="J9" i="20"/>
  <c r="J21" i="20"/>
  <c r="M9" i="20"/>
  <c r="N9" i="20"/>
  <c r="O9" i="20"/>
  <c r="P9" i="20"/>
  <c r="D10" i="20"/>
  <c r="G10" i="20"/>
  <c r="J10" i="20"/>
  <c r="M10" i="20"/>
  <c r="P10" i="20"/>
  <c r="N10" i="20"/>
  <c r="O10" i="20"/>
  <c r="D11" i="20"/>
  <c r="P11" i="20"/>
  <c r="G11" i="20"/>
  <c r="J11" i="20"/>
  <c r="M11" i="20"/>
  <c r="N11" i="20"/>
  <c r="N21" i="20"/>
  <c r="O11" i="20"/>
  <c r="D12" i="20"/>
  <c r="P12" i="20"/>
  <c r="G12" i="20"/>
  <c r="G21" i="20"/>
  <c r="J12" i="20"/>
  <c r="M12" i="20"/>
  <c r="N12" i="20"/>
  <c r="O12" i="20"/>
  <c r="O21" i="20"/>
  <c r="D13" i="20"/>
  <c r="G13" i="20"/>
  <c r="J13" i="20"/>
  <c r="P13" i="20"/>
  <c r="M13" i="20"/>
  <c r="N13" i="20"/>
  <c r="O13" i="20"/>
  <c r="D14" i="20"/>
  <c r="G14" i="20"/>
  <c r="J14" i="20"/>
  <c r="M14" i="20"/>
  <c r="P14" i="20"/>
  <c r="N14" i="20"/>
  <c r="O14" i="20"/>
  <c r="D15" i="20"/>
  <c r="P15" i="20"/>
  <c r="G15" i="20"/>
  <c r="J15" i="20"/>
  <c r="M15" i="20"/>
  <c r="N15" i="20"/>
  <c r="O15" i="20"/>
  <c r="D16" i="20"/>
  <c r="P16" i="20"/>
  <c r="G16" i="20"/>
  <c r="J16" i="20"/>
  <c r="M16" i="20"/>
  <c r="N16" i="20"/>
  <c r="O16" i="20"/>
  <c r="D17" i="20"/>
  <c r="G17" i="20"/>
  <c r="J17" i="20"/>
  <c r="M17" i="20"/>
  <c r="N17" i="20"/>
  <c r="O17" i="20"/>
  <c r="P17" i="20"/>
  <c r="D18" i="20"/>
  <c r="G18" i="20"/>
  <c r="J18" i="20"/>
  <c r="M18" i="20"/>
  <c r="P18" i="20"/>
  <c r="N18" i="20"/>
  <c r="O18" i="20"/>
  <c r="D19" i="20"/>
  <c r="P19" i="20"/>
  <c r="G19" i="20"/>
  <c r="J19" i="20"/>
  <c r="M19" i="20"/>
  <c r="N19" i="20"/>
  <c r="O19" i="20"/>
  <c r="D20" i="20"/>
  <c r="P20" i="20"/>
  <c r="G20" i="20"/>
  <c r="J20" i="20"/>
  <c r="M20" i="20"/>
  <c r="N20" i="20"/>
  <c r="O20" i="20"/>
  <c r="B21" i="20"/>
  <c r="C21" i="20"/>
  <c r="D21" i="20"/>
  <c r="E21" i="20"/>
  <c r="F21" i="20"/>
  <c r="H21" i="20"/>
  <c r="I21" i="20"/>
  <c r="K21" i="20"/>
  <c r="L21" i="20"/>
  <c r="D24" i="20"/>
  <c r="G24" i="20"/>
  <c r="J24" i="20"/>
  <c r="M24" i="20"/>
  <c r="P24" i="20"/>
  <c r="N24" i="20"/>
  <c r="O24" i="20"/>
  <c r="D25" i="20"/>
  <c r="P25" i="20"/>
  <c r="G25" i="20"/>
  <c r="J25" i="20"/>
  <c r="M25" i="20"/>
  <c r="N25" i="20"/>
  <c r="N36" i="20"/>
  <c r="N51" i="20"/>
  <c r="O25" i="20"/>
  <c r="D26" i="20"/>
  <c r="P26" i="20"/>
  <c r="G26" i="20"/>
  <c r="G36" i="20"/>
  <c r="G51" i="20"/>
  <c r="G53" i="20"/>
  <c r="J26" i="20"/>
  <c r="M26" i="20"/>
  <c r="N26" i="20"/>
  <c r="O26" i="20"/>
  <c r="O36" i="20"/>
  <c r="O51" i="20"/>
  <c r="D27" i="20"/>
  <c r="G27" i="20"/>
  <c r="J27" i="20"/>
  <c r="J36" i="20"/>
  <c r="J51" i="20"/>
  <c r="J53" i="20"/>
  <c r="M27" i="20"/>
  <c r="N27" i="20"/>
  <c r="O27" i="20"/>
  <c r="P27" i="20"/>
  <c r="D28" i="20"/>
  <c r="G28" i="20"/>
  <c r="J28" i="20"/>
  <c r="M28" i="20"/>
  <c r="P28" i="20"/>
  <c r="N28" i="20"/>
  <c r="O28" i="20"/>
  <c r="D29" i="20"/>
  <c r="P29" i="20"/>
  <c r="G29" i="20"/>
  <c r="J29" i="20"/>
  <c r="M29" i="20"/>
  <c r="N29" i="20"/>
  <c r="O29" i="20"/>
  <c r="D30" i="20"/>
  <c r="P30" i="20"/>
  <c r="G30" i="20"/>
  <c r="J30" i="20"/>
  <c r="M30" i="20"/>
  <c r="N30" i="20"/>
  <c r="O30" i="20"/>
  <c r="D31" i="20"/>
  <c r="G31" i="20"/>
  <c r="J31" i="20"/>
  <c r="P31" i="20"/>
  <c r="M31" i="20"/>
  <c r="N31" i="20"/>
  <c r="O31" i="20"/>
  <c r="D32" i="20"/>
  <c r="G32" i="20"/>
  <c r="J32" i="20"/>
  <c r="M32" i="20"/>
  <c r="P32" i="20"/>
  <c r="N32" i="20"/>
  <c r="O32" i="20"/>
  <c r="D33" i="20"/>
  <c r="P33" i="20"/>
  <c r="G33" i="20"/>
  <c r="J33" i="20"/>
  <c r="M33" i="20"/>
  <c r="N33" i="20"/>
  <c r="O33" i="20"/>
  <c r="D34" i="20"/>
  <c r="G34" i="20"/>
  <c r="P34" i="20"/>
  <c r="J34" i="20"/>
  <c r="M34" i="20"/>
  <c r="N34" i="20"/>
  <c r="O34" i="20"/>
  <c r="D35" i="20"/>
  <c r="G35" i="20"/>
  <c r="J35" i="20"/>
  <c r="M35" i="20"/>
  <c r="N35" i="20"/>
  <c r="O35" i="20"/>
  <c r="P35" i="20"/>
  <c r="B36" i="20"/>
  <c r="C36" i="20"/>
  <c r="E36" i="20"/>
  <c r="E51" i="20"/>
  <c r="E53" i="20"/>
  <c r="F36" i="20"/>
  <c r="H36" i="20"/>
  <c r="I36" i="20"/>
  <c r="I51" i="20"/>
  <c r="I53" i="20"/>
  <c r="K36" i="20"/>
  <c r="L36" i="20"/>
  <c r="M36" i="20"/>
  <c r="M51" i="20"/>
  <c r="D38" i="20"/>
  <c r="D50" i="20"/>
  <c r="D52" i="20"/>
  <c r="G38" i="20"/>
  <c r="J38" i="20"/>
  <c r="M38" i="20"/>
  <c r="N38" i="20"/>
  <c r="P38" i="20"/>
  <c r="O38" i="20"/>
  <c r="D39" i="20"/>
  <c r="G39" i="20"/>
  <c r="G50" i="20"/>
  <c r="G52" i="20"/>
  <c r="J39" i="20"/>
  <c r="M39" i="20"/>
  <c r="N39" i="20"/>
  <c r="O39" i="20"/>
  <c r="P39" i="20"/>
  <c r="D40" i="20"/>
  <c r="G40" i="20"/>
  <c r="J40" i="20"/>
  <c r="M40" i="20"/>
  <c r="N40" i="20"/>
  <c r="O40" i="20"/>
  <c r="P40" i="20"/>
  <c r="D41" i="20"/>
  <c r="G41" i="20"/>
  <c r="J41" i="20"/>
  <c r="M41" i="20"/>
  <c r="M50" i="20"/>
  <c r="M52" i="20"/>
  <c r="N41" i="20"/>
  <c r="P41" i="20"/>
  <c r="O41" i="20"/>
  <c r="D42" i="20"/>
  <c r="G42" i="20"/>
  <c r="J42" i="20"/>
  <c r="M42" i="20"/>
  <c r="N42" i="20"/>
  <c r="P42" i="20"/>
  <c r="O42" i="20"/>
  <c r="D43" i="20"/>
  <c r="G43" i="20"/>
  <c r="J43" i="20"/>
  <c r="M43" i="20"/>
  <c r="N43" i="20"/>
  <c r="P43" i="20"/>
  <c r="O43" i="20"/>
  <c r="D44" i="20"/>
  <c r="G44" i="20"/>
  <c r="J44" i="20"/>
  <c r="M44" i="20"/>
  <c r="N44" i="20"/>
  <c r="O44" i="20"/>
  <c r="P44" i="20"/>
  <c r="D45" i="20"/>
  <c r="G45" i="20"/>
  <c r="J45" i="20"/>
  <c r="M45" i="20"/>
  <c r="N45" i="20"/>
  <c r="O45" i="20"/>
  <c r="P45" i="20"/>
  <c r="D46" i="20"/>
  <c r="G46" i="20"/>
  <c r="J46" i="20"/>
  <c r="M46" i="20"/>
  <c r="N46" i="20"/>
  <c r="P46" i="20"/>
  <c r="O46" i="20"/>
  <c r="D47" i="20"/>
  <c r="G47" i="20"/>
  <c r="J47" i="20"/>
  <c r="M47" i="20"/>
  <c r="N47" i="20"/>
  <c r="P47" i="20"/>
  <c r="O47" i="20"/>
  <c r="D48" i="20"/>
  <c r="G48" i="20"/>
  <c r="J48" i="20"/>
  <c r="M48" i="20"/>
  <c r="N48" i="20"/>
  <c r="O48" i="20"/>
  <c r="P48" i="20"/>
  <c r="D49" i="20"/>
  <c r="G49" i="20"/>
  <c r="J49" i="20"/>
  <c r="M49" i="20"/>
  <c r="N49" i="20"/>
  <c r="O49" i="20"/>
  <c r="P49" i="20"/>
  <c r="B50" i="20"/>
  <c r="B52" i="20"/>
  <c r="B53" i="20"/>
  <c r="C50" i="20"/>
  <c r="E50" i="20"/>
  <c r="F50" i="20"/>
  <c r="F52" i="20"/>
  <c r="F53" i="20"/>
  <c r="H50" i="20"/>
  <c r="I50" i="20"/>
  <c r="J50" i="20"/>
  <c r="J52" i="20"/>
  <c r="K50" i="20"/>
  <c r="L50" i="20"/>
  <c r="N50" i="20"/>
  <c r="N52" i="20"/>
  <c r="B51" i="20"/>
  <c r="C51" i="20"/>
  <c r="C53" i="20"/>
  <c r="F51" i="20"/>
  <c r="H51" i="20"/>
  <c r="K51" i="20"/>
  <c r="K53" i="20"/>
  <c r="L51" i="20"/>
  <c r="C52" i="20"/>
  <c r="E52" i="20"/>
  <c r="H52" i="20"/>
  <c r="H53" i="20"/>
  <c r="I52" i="20"/>
  <c r="K52" i="20"/>
  <c r="L52" i="20"/>
  <c r="L53" i="20"/>
  <c r="L33" i="26"/>
  <c r="K33" i="26"/>
  <c r="H33" i="26"/>
  <c r="C33" i="26"/>
  <c r="L31" i="26"/>
  <c r="K31" i="26"/>
  <c r="I31" i="26"/>
  <c r="I33" i="26"/>
  <c r="H31" i="26"/>
  <c r="F31" i="26"/>
  <c r="F33" i="26"/>
  <c r="E31" i="26"/>
  <c r="E33" i="26"/>
  <c r="C31" i="26"/>
  <c r="B31" i="26"/>
  <c r="B33" i="26"/>
  <c r="O30" i="26"/>
  <c r="N30" i="26"/>
  <c r="M30" i="26"/>
  <c r="P30" i="26"/>
  <c r="J30" i="26"/>
  <c r="J14" i="26"/>
  <c r="G30" i="26"/>
  <c r="D30" i="26"/>
  <c r="P29" i="26"/>
  <c r="O29" i="26"/>
  <c r="N29" i="26"/>
  <c r="M29" i="26"/>
  <c r="J29" i="26"/>
  <c r="J13" i="26"/>
  <c r="G29" i="26"/>
  <c r="D29" i="26"/>
  <c r="O28" i="26"/>
  <c r="N28" i="26"/>
  <c r="M28" i="26"/>
  <c r="J28" i="26"/>
  <c r="G28" i="26"/>
  <c r="D28" i="26"/>
  <c r="P28" i="26"/>
  <c r="O27" i="26"/>
  <c r="N27" i="26"/>
  <c r="N31" i="26"/>
  <c r="N33" i="26"/>
  <c r="M27" i="26"/>
  <c r="J27" i="26"/>
  <c r="G27" i="26"/>
  <c r="G31" i="26"/>
  <c r="G33" i="26"/>
  <c r="D27" i="26"/>
  <c r="P27" i="26"/>
  <c r="O26" i="26"/>
  <c r="O31" i="26"/>
  <c r="O33" i="26"/>
  <c r="N26" i="26"/>
  <c r="M26" i="26"/>
  <c r="M31" i="26"/>
  <c r="J26" i="26"/>
  <c r="D26" i="26"/>
  <c r="D31" i="26"/>
  <c r="D33" i="26"/>
  <c r="L24" i="26"/>
  <c r="L32" i="26"/>
  <c r="L34" i="26"/>
  <c r="K24" i="26"/>
  <c r="K32" i="26"/>
  <c r="K34" i="26"/>
  <c r="I24" i="26"/>
  <c r="I32" i="26"/>
  <c r="H24" i="26"/>
  <c r="H32" i="26"/>
  <c r="H34" i="26"/>
  <c r="F24" i="26"/>
  <c r="F32" i="26"/>
  <c r="F34" i="26"/>
  <c r="E24" i="26"/>
  <c r="E32" i="26"/>
  <c r="C24" i="26"/>
  <c r="C32" i="26"/>
  <c r="C34" i="26"/>
  <c r="B24" i="26"/>
  <c r="B32" i="26"/>
  <c r="B34" i="26"/>
  <c r="O23" i="26"/>
  <c r="N23" i="26"/>
  <c r="M23" i="26"/>
  <c r="J23" i="26"/>
  <c r="G23" i="26"/>
  <c r="D23" i="26"/>
  <c r="P23" i="26"/>
  <c r="O22" i="26"/>
  <c r="N22" i="26"/>
  <c r="M22" i="26"/>
  <c r="P22" i="26"/>
  <c r="J22" i="26"/>
  <c r="G22" i="26"/>
  <c r="D22" i="26"/>
  <c r="P21" i="26"/>
  <c r="O21" i="26"/>
  <c r="N21" i="26"/>
  <c r="M21" i="26"/>
  <c r="J21" i="26"/>
  <c r="J24" i="26"/>
  <c r="J32" i="26"/>
  <c r="G21" i="26"/>
  <c r="D21" i="26"/>
  <c r="O20" i="26"/>
  <c r="O24" i="26"/>
  <c r="O32" i="26"/>
  <c r="O34" i="26"/>
  <c r="N20" i="26"/>
  <c r="M20" i="26"/>
  <c r="J20" i="26"/>
  <c r="G20" i="26"/>
  <c r="G24" i="26"/>
  <c r="G32" i="26"/>
  <c r="G34" i="26"/>
  <c r="D20" i="26"/>
  <c r="P20" i="26"/>
  <c r="O19" i="26"/>
  <c r="N19" i="26"/>
  <c r="N24" i="26"/>
  <c r="N32" i="26"/>
  <c r="N34" i="26"/>
  <c r="M19" i="26"/>
  <c r="M24" i="26"/>
  <c r="M32" i="26"/>
  <c r="J19" i="26"/>
  <c r="G19" i="26"/>
  <c r="D19" i="26"/>
  <c r="D24" i="26"/>
  <c r="D32" i="26"/>
  <c r="D34" i="26"/>
  <c r="L15" i="26"/>
  <c r="O15" i="26"/>
  <c r="K15" i="26"/>
  <c r="H15" i="26"/>
  <c r="E15" i="26"/>
  <c r="D15" i="26"/>
  <c r="C15" i="26"/>
  <c r="B15" i="26"/>
  <c r="N15" i="26"/>
  <c r="M14" i="26"/>
  <c r="L14" i="26"/>
  <c r="K14" i="26"/>
  <c r="I14" i="26"/>
  <c r="H14" i="26"/>
  <c r="G14" i="26"/>
  <c r="F14" i="26"/>
  <c r="E14" i="26"/>
  <c r="E16" i="26"/>
  <c r="D14" i="26"/>
  <c r="P14" i="26"/>
  <c r="C14" i="26"/>
  <c r="O14" i="26"/>
  <c r="B14" i="26"/>
  <c r="N14" i="26"/>
  <c r="M13" i="26"/>
  <c r="L13" i="26"/>
  <c r="L16" i="26"/>
  <c r="K13" i="26"/>
  <c r="I13" i="26"/>
  <c r="H13" i="26"/>
  <c r="H16" i="26"/>
  <c r="G13" i="26"/>
  <c r="F13" i="26"/>
  <c r="E13" i="26"/>
  <c r="D13" i="26"/>
  <c r="P13" i="26"/>
  <c r="C13" i="26"/>
  <c r="O13" i="26"/>
  <c r="B13" i="26"/>
  <c r="N13" i="26"/>
  <c r="M12" i="26"/>
  <c r="L12" i="26"/>
  <c r="K12" i="26"/>
  <c r="K16" i="26"/>
  <c r="J12" i="26"/>
  <c r="I12" i="26"/>
  <c r="H12" i="26"/>
  <c r="G12" i="26"/>
  <c r="G16" i="26"/>
  <c r="F12" i="26"/>
  <c r="F16" i="26"/>
  <c r="E12" i="26"/>
  <c r="C12" i="26"/>
  <c r="O12" i="26"/>
  <c r="B12" i="26"/>
  <c r="N12" i="26"/>
  <c r="O11" i="26"/>
  <c r="N11" i="26"/>
  <c r="P11" i="26"/>
  <c r="M11" i="26"/>
  <c r="J11" i="26"/>
  <c r="G11" i="26"/>
  <c r="D11" i="26"/>
  <c r="I33" i="27"/>
  <c r="F33" i="27"/>
  <c r="E33" i="27"/>
  <c r="B33" i="27"/>
  <c r="L32" i="27"/>
  <c r="H32" i="27"/>
  <c r="L31" i="27"/>
  <c r="L15" i="27"/>
  <c r="K31" i="27"/>
  <c r="K33" i="27"/>
  <c r="I31" i="27"/>
  <c r="H31" i="27"/>
  <c r="H33" i="27"/>
  <c r="F31" i="27"/>
  <c r="E31" i="27"/>
  <c r="C31" i="27"/>
  <c r="C33" i="27"/>
  <c r="B31" i="27"/>
  <c r="O30" i="27"/>
  <c r="N30" i="27"/>
  <c r="M30" i="27"/>
  <c r="J30" i="27"/>
  <c r="G30" i="27"/>
  <c r="D30" i="27"/>
  <c r="P30" i="27"/>
  <c r="O29" i="27"/>
  <c r="N29" i="27"/>
  <c r="M29" i="27"/>
  <c r="M13" i="27"/>
  <c r="J29" i="27"/>
  <c r="G29" i="27"/>
  <c r="D29" i="27"/>
  <c r="P29" i="27"/>
  <c r="P28" i="27"/>
  <c r="O28" i="27"/>
  <c r="N28" i="27"/>
  <c r="M28" i="27"/>
  <c r="M12" i="27"/>
  <c r="J28" i="27"/>
  <c r="G28" i="27"/>
  <c r="D28" i="27"/>
  <c r="O27" i="27"/>
  <c r="N27" i="27"/>
  <c r="M27" i="27"/>
  <c r="J27" i="27"/>
  <c r="G27" i="27"/>
  <c r="G31" i="27"/>
  <c r="G33" i="27"/>
  <c r="D27" i="27"/>
  <c r="O26" i="27"/>
  <c r="N26" i="27"/>
  <c r="N31" i="27"/>
  <c r="N33" i="27"/>
  <c r="M26" i="27"/>
  <c r="M31" i="27"/>
  <c r="J26" i="27"/>
  <c r="J31" i="27"/>
  <c r="J33" i="27"/>
  <c r="G26" i="27"/>
  <c r="D26" i="27"/>
  <c r="P26" i="27"/>
  <c r="L24" i="27"/>
  <c r="K24" i="27"/>
  <c r="K32" i="27"/>
  <c r="K34" i="27"/>
  <c r="I24" i="27"/>
  <c r="I32" i="27"/>
  <c r="I34" i="27"/>
  <c r="H24" i="27"/>
  <c r="F24" i="27"/>
  <c r="F32" i="27"/>
  <c r="F34" i="27"/>
  <c r="E24" i="27"/>
  <c r="E32" i="27"/>
  <c r="E34" i="27"/>
  <c r="C24" i="27"/>
  <c r="C32" i="27"/>
  <c r="B24" i="27"/>
  <c r="B32" i="27"/>
  <c r="B34" i="27"/>
  <c r="P23" i="27"/>
  <c r="O23" i="27"/>
  <c r="N23" i="27"/>
  <c r="M23" i="27"/>
  <c r="J23" i="27"/>
  <c r="G23" i="27"/>
  <c r="D23" i="27"/>
  <c r="O22" i="27"/>
  <c r="N22" i="27"/>
  <c r="M22" i="27"/>
  <c r="J22" i="27"/>
  <c r="G22" i="27"/>
  <c r="P22" i="27"/>
  <c r="D22" i="27"/>
  <c r="O21" i="27"/>
  <c r="N21" i="27"/>
  <c r="M21" i="27"/>
  <c r="J21" i="27"/>
  <c r="G21" i="27"/>
  <c r="D21" i="27"/>
  <c r="P21" i="27"/>
  <c r="O20" i="27"/>
  <c r="N20" i="27"/>
  <c r="N24" i="27"/>
  <c r="N32" i="27"/>
  <c r="M20" i="27"/>
  <c r="M24" i="27"/>
  <c r="M32" i="27"/>
  <c r="J20" i="27"/>
  <c r="G20" i="27"/>
  <c r="D20" i="27"/>
  <c r="P20" i="27"/>
  <c r="P19" i="27"/>
  <c r="P24" i="27"/>
  <c r="P32" i="27"/>
  <c r="O19" i="27"/>
  <c r="O24" i="27"/>
  <c r="N19" i="27"/>
  <c r="M19" i="27"/>
  <c r="M11" i="27"/>
  <c r="J19" i="27"/>
  <c r="J24" i="27"/>
  <c r="J32" i="27"/>
  <c r="J34" i="27"/>
  <c r="G19" i="27"/>
  <c r="G24" i="27"/>
  <c r="G32" i="27"/>
  <c r="D19" i="27"/>
  <c r="D24" i="27"/>
  <c r="D32" i="27"/>
  <c r="I16" i="27"/>
  <c r="H16" i="27"/>
  <c r="F16" i="27"/>
  <c r="E16" i="27"/>
  <c r="J15" i="27"/>
  <c r="G15" i="27"/>
  <c r="C15" i="27"/>
  <c r="B15" i="27"/>
  <c r="D15" i="27"/>
  <c r="M14" i="27"/>
  <c r="L14" i="27"/>
  <c r="K14" i="27"/>
  <c r="J14" i="27"/>
  <c r="G14" i="27"/>
  <c r="G16" i="27"/>
  <c r="C14" i="27"/>
  <c r="O14" i="27"/>
  <c r="B14" i="27"/>
  <c r="N14" i="27"/>
  <c r="L13" i="27"/>
  <c r="K13" i="27"/>
  <c r="J13" i="27"/>
  <c r="G13" i="27"/>
  <c r="D13" i="27"/>
  <c r="C13" i="27"/>
  <c r="O13" i="27"/>
  <c r="B13" i="27"/>
  <c r="N13" i="27"/>
  <c r="L12" i="27"/>
  <c r="K12" i="27"/>
  <c r="J12" i="27"/>
  <c r="G12" i="27"/>
  <c r="C12" i="27"/>
  <c r="C16" i="27"/>
  <c r="B12" i="27"/>
  <c r="B16" i="27"/>
  <c r="O11" i="27"/>
  <c r="N11" i="27"/>
  <c r="P11" i="27"/>
  <c r="L11" i="27"/>
  <c r="K11" i="27"/>
  <c r="J11" i="27"/>
  <c r="J16" i="27"/>
  <c r="G11" i="27"/>
  <c r="D11" i="27"/>
  <c r="I22" i="30"/>
  <c r="F22" i="30"/>
  <c r="E22" i="30"/>
  <c r="B22" i="30"/>
  <c r="L20" i="30"/>
  <c r="L22" i="30"/>
  <c r="K20" i="30"/>
  <c r="K22" i="30"/>
  <c r="I20" i="30"/>
  <c r="H20" i="30"/>
  <c r="H22" i="30"/>
  <c r="F20" i="30"/>
  <c r="E20" i="30"/>
  <c r="C20" i="30"/>
  <c r="C22" i="30"/>
  <c r="B20" i="30"/>
  <c r="O19" i="30"/>
  <c r="O20" i="30"/>
  <c r="O22" i="30"/>
  <c r="N19" i="30"/>
  <c r="M19" i="30"/>
  <c r="J19" i="30"/>
  <c r="G19" i="30"/>
  <c r="G10" i="30"/>
  <c r="D19" i="30"/>
  <c r="P19" i="30"/>
  <c r="O18" i="30"/>
  <c r="N18" i="30"/>
  <c r="N20" i="30"/>
  <c r="N22" i="30"/>
  <c r="M18" i="30"/>
  <c r="M20" i="30"/>
  <c r="M22" i="30"/>
  <c r="J18" i="30"/>
  <c r="J9" i="30"/>
  <c r="J11" i="30"/>
  <c r="G18" i="30"/>
  <c r="D18" i="30"/>
  <c r="D20" i="30"/>
  <c r="D22" i="30"/>
  <c r="M16" i="30"/>
  <c r="M21" i="30"/>
  <c r="M23" i="30"/>
  <c r="L16" i="30"/>
  <c r="L21" i="30"/>
  <c r="L23" i="30"/>
  <c r="K16" i="30"/>
  <c r="K21" i="30"/>
  <c r="I16" i="30"/>
  <c r="I21" i="30"/>
  <c r="I23" i="30"/>
  <c r="H16" i="30"/>
  <c r="H21" i="30"/>
  <c r="H23" i="30"/>
  <c r="F16" i="30"/>
  <c r="F21" i="30"/>
  <c r="F23" i="30"/>
  <c r="E16" i="30"/>
  <c r="E21" i="30"/>
  <c r="E23" i="30"/>
  <c r="D16" i="30"/>
  <c r="D21" i="30"/>
  <c r="D23" i="30"/>
  <c r="C16" i="30"/>
  <c r="C21" i="30"/>
  <c r="C23" i="30"/>
  <c r="B16" i="30"/>
  <c r="B21" i="30"/>
  <c r="B23" i="30"/>
  <c r="P15" i="30"/>
  <c r="O15" i="30"/>
  <c r="N15" i="30"/>
  <c r="D15" i="30"/>
  <c r="O14" i="30"/>
  <c r="O16" i="30"/>
  <c r="O21" i="30"/>
  <c r="N14" i="30"/>
  <c r="N16" i="30"/>
  <c r="N21" i="30"/>
  <c r="N23" i="30"/>
  <c r="M14" i="30"/>
  <c r="J14" i="30"/>
  <c r="J16" i="30"/>
  <c r="J21" i="30"/>
  <c r="G14" i="30"/>
  <c r="P14" i="30"/>
  <c r="P16" i="30"/>
  <c r="P21" i="30"/>
  <c r="D14" i="30"/>
  <c r="K11" i="30"/>
  <c r="C11" i="30"/>
  <c r="M10" i="30"/>
  <c r="L10" i="30"/>
  <c r="K10" i="30"/>
  <c r="J10" i="30"/>
  <c r="I10" i="30"/>
  <c r="H10" i="30"/>
  <c r="F10" i="30"/>
  <c r="F11" i="30"/>
  <c r="E10" i="30"/>
  <c r="C10" i="30"/>
  <c r="O10" i="30"/>
  <c r="B10" i="30"/>
  <c r="N10" i="30"/>
  <c r="M9" i="30"/>
  <c r="M11" i="30"/>
  <c r="L9" i="30"/>
  <c r="L11" i="30"/>
  <c r="K9" i="30"/>
  <c r="I9" i="30"/>
  <c r="I11" i="30"/>
  <c r="H9" i="30"/>
  <c r="H11" i="30"/>
  <c r="F9" i="30"/>
  <c r="E9" i="30"/>
  <c r="E11" i="30"/>
  <c r="D9" i="30"/>
  <c r="C9" i="30"/>
  <c r="O9" i="30"/>
  <c r="O11" i="30"/>
  <c r="B9" i="30"/>
  <c r="N9" i="30"/>
  <c r="N11" i="30"/>
  <c r="L25" i="11"/>
  <c r="M25" i="11"/>
  <c r="B18" i="11"/>
  <c r="B23" i="11"/>
  <c r="C18" i="11"/>
  <c r="D18" i="11"/>
  <c r="E18" i="11"/>
  <c r="F18" i="11"/>
  <c r="G18" i="11"/>
  <c r="H18" i="11"/>
  <c r="J18" i="11"/>
  <c r="K18" i="11"/>
  <c r="L18" i="11"/>
  <c r="M18" i="11"/>
  <c r="B12" i="11"/>
  <c r="C12" i="11"/>
  <c r="D12" i="11"/>
  <c r="E12" i="11"/>
  <c r="N27" i="12"/>
  <c r="M27" i="12"/>
  <c r="L27" i="12"/>
  <c r="H27" i="12"/>
  <c r="G27" i="12"/>
  <c r="F27" i="12"/>
  <c r="E27" i="12"/>
  <c r="D27" i="12"/>
  <c r="C27" i="12"/>
  <c r="C26" i="12"/>
  <c r="C29" i="12"/>
  <c r="N25" i="12"/>
  <c r="N28" i="12"/>
  <c r="M25" i="12"/>
  <c r="M28" i="12"/>
  <c r="L25" i="12"/>
  <c r="L28" i="12"/>
  <c r="H25" i="12"/>
  <c r="H28" i="12"/>
  <c r="G25" i="12"/>
  <c r="G28" i="12"/>
  <c r="F25" i="12"/>
  <c r="F28" i="12"/>
  <c r="E25" i="12"/>
  <c r="E28" i="12"/>
  <c r="D25" i="12"/>
  <c r="D28" i="12"/>
  <c r="C25" i="12"/>
  <c r="C28" i="12"/>
  <c r="M21" i="12"/>
  <c r="L21" i="12"/>
  <c r="H21" i="12"/>
  <c r="G21" i="12"/>
  <c r="F21" i="12"/>
  <c r="E21" i="12"/>
  <c r="D21" i="12"/>
  <c r="C21" i="12"/>
  <c r="G18" i="12"/>
  <c r="G26" i="12"/>
  <c r="G29" i="12"/>
  <c r="F18" i="12"/>
  <c r="F26" i="12"/>
  <c r="F29" i="12"/>
  <c r="D18" i="12"/>
  <c r="D26" i="12"/>
  <c r="D29" i="12"/>
  <c r="M17" i="12"/>
  <c r="L17" i="12"/>
  <c r="H17" i="12"/>
  <c r="E17" i="12"/>
  <c r="M16" i="12"/>
  <c r="L16" i="12"/>
  <c r="H16" i="12"/>
  <c r="E16" i="12"/>
  <c r="M15" i="12"/>
  <c r="L15" i="12"/>
  <c r="H15" i="12"/>
  <c r="E15" i="12"/>
  <c r="G12" i="12"/>
  <c r="F12" i="12"/>
  <c r="D12" i="12"/>
  <c r="C12" i="12"/>
  <c r="M11" i="12"/>
  <c r="L11" i="12"/>
  <c r="H11" i="12"/>
  <c r="E11" i="12"/>
  <c r="M10" i="12"/>
  <c r="M12" i="12"/>
  <c r="L10" i="12"/>
  <c r="H10" i="12"/>
  <c r="M9" i="12"/>
  <c r="L9" i="12"/>
  <c r="H9" i="12"/>
  <c r="H12" i="12"/>
  <c r="E9" i="12"/>
  <c r="G8" i="12"/>
  <c r="F8" i="12"/>
  <c r="D8" i="12"/>
  <c r="A1" i="12"/>
  <c r="J24" i="14"/>
  <c r="I24" i="14"/>
  <c r="H24" i="14"/>
  <c r="D24" i="14"/>
  <c r="D27" i="14"/>
  <c r="C24" i="14"/>
  <c r="C27" i="14"/>
  <c r="I27" i="14"/>
  <c r="B24" i="14"/>
  <c r="B27" i="14"/>
  <c r="H27" i="14"/>
  <c r="J21" i="14"/>
  <c r="I21" i="14"/>
  <c r="H21" i="14"/>
  <c r="D21" i="14"/>
  <c r="D26" i="14"/>
  <c r="C21" i="14"/>
  <c r="C26" i="14"/>
  <c r="I26" i="14"/>
  <c r="B21" i="14"/>
  <c r="B26" i="14"/>
  <c r="H26" i="14"/>
  <c r="C18" i="14"/>
  <c r="C25" i="14"/>
  <c r="B18" i="14"/>
  <c r="B25" i="14"/>
  <c r="H25" i="14"/>
  <c r="I17" i="14"/>
  <c r="J17" i="14"/>
  <c r="H17" i="14"/>
  <c r="D17" i="14"/>
  <c r="D18" i="14"/>
  <c r="D25" i="14"/>
  <c r="I16" i="14"/>
  <c r="H16" i="14"/>
  <c r="I15" i="14"/>
  <c r="H15" i="14"/>
  <c r="J15" i="14"/>
  <c r="C12" i="14"/>
  <c r="B12" i="14"/>
  <c r="D12" i="14"/>
  <c r="I11" i="14"/>
  <c r="H11" i="14"/>
  <c r="H12" i="14"/>
  <c r="I10" i="14"/>
  <c r="H10" i="14"/>
  <c r="I9" i="14"/>
  <c r="I12" i="14"/>
  <c r="H9" i="14"/>
  <c r="I18" i="11"/>
  <c r="G21" i="11"/>
  <c r="G22" i="11"/>
  <c r="G24" i="11"/>
  <c r="G25" i="11"/>
  <c r="E22" i="11"/>
  <c r="E24" i="11"/>
  <c r="E25" i="11"/>
  <c r="F22" i="11"/>
  <c r="H22" i="11"/>
  <c r="H24" i="11"/>
  <c r="H25" i="11"/>
  <c r="J22" i="11"/>
  <c r="F24" i="11"/>
  <c r="F25" i="11"/>
  <c r="I24" i="11"/>
  <c r="I25" i="11"/>
  <c r="J24" i="11"/>
  <c r="J25" i="11"/>
  <c r="K24" i="11"/>
  <c r="K25" i="11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B27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N24" i="34"/>
  <c r="O24" i="34"/>
  <c r="P24" i="34"/>
  <c r="B25" i="34"/>
  <c r="C25" i="34"/>
  <c r="D25" i="34"/>
  <c r="E25" i="34"/>
  <c r="F25" i="34"/>
  <c r="P25" i="34"/>
  <c r="B9" i="29"/>
  <c r="C9" i="29"/>
  <c r="D9" i="29"/>
  <c r="G9" i="29"/>
  <c r="H9" i="29"/>
  <c r="I9" i="29"/>
  <c r="J9" i="29"/>
  <c r="K9" i="29"/>
  <c r="L9" i="29"/>
  <c r="M9" i="29"/>
  <c r="N9" i="29"/>
  <c r="O9" i="29"/>
  <c r="P9" i="29"/>
  <c r="B10" i="29"/>
  <c r="C10" i="29"/>
  <c r="D10" i="29"/>
  <c r="E10" i="29"/>
  <c r="F10" i="29"/>
  <c r="G10" i="29"/>
  <c r="H10" i="29"/>
  <c r="I10" i="29"/>
  <c r="J10" i="29"/>
  <c r="K10" i="29"/>
  <c r="L10" i="29"/>
  <c r="M10" i="29"/>
  <c r="N10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N11" i="29"/>
  <c r="O11" i="29"/>
  <c r="P11" i="29"/>
  <c r="D14" i="29"/>
  <c r="G14" i="29"/>
  <c r="J14" i="29"/>
  <c r="M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N16" i="29"/>
  <c r="O16" i="29"/>
  <c r="P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M21" i="29"/>
  <c r="N21" i="29"/>
  <c r="O21" i="29"/>
  <c r="P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M23" i="29"/>
  <c r="N23" i="29"/>
  <c r="O23" i="29"/>
  <c r="P23" i="29"/>
  <c r="N21" i="11"/>
  <c r="N22" i="11"/>
  <c r="N24" i="11"/>
  <c r="P24" i="11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N25" i="34"/>
  <c r="N15" i="12"/>
  <c r="E12" i="12"/>
  <c r="N21" i="12"/>
  <c r="N10" i="12"/>
  <c r="N9" i="12"/>
  <c r="N11" i="12"/>
  <c r="H18" i="12"/>
  <c r="H26" i="12"/>
  <c r="H29" i="12"/>
  <c r="E18" i="12"/>
  <c r="E26" i="12"/>
  <c r="E29" i="12"/>
  <c r="M18" i="12"/>
  <c r="M26" i="12"/>
  <c r="M29" i="12"/>
  <c r="N16" i="12"/>
  <c r="N17" i="12"/>
  <c r="M8" i="12"/>
  <c r="H8" i="12"/>
  <c r="L12" i="12"/>
  <c r="N12" i="12"/>
  <c r="L18" i="12"/>
  <c r="L8" i="12"/>
  <c r="J10" i="14"/>
  <c r="J9" i="14"/>
  <c r="H18" i="14"/>
  <c r="J18" i="14"/>
  <c r="J16" i="14"/>
  <c r="J12" i="14"/>
  <c r="J26" i="14"/>
  <c r="I18" i="14"/>
  <c r="D28" i="14"/>
  <c r="H28" i="14"/>
  <c r="C28" i="14"/>
  <c r="I25" i="14"/>
  <c r="I28" i="14"/>
  <c r="J27" i="14"/>
  <c r="J11" i="14"/>
  <c r="B28" i="14"/>
  <c r="N8" i="12"/>
  <c r="N18" i="12"/>
  <c r="N26" i="12"/>
  <c r="N29" i="12"/>
  <c r="L26" i="12"/>
  <c r="L29" i="12"/>
  <c r="J25" i="14"/>
  <c r="J28" i="14"/>
  <c r="O23" i="30"/>
  <c r="K23" i="30"/>
  <c r="G9" i="30"/>
  <c r="G11" i="30"/>
  <c r="D10" i="30"/>
  <c r="P10" i="30"/>
  <c r="G16" i="30"/>
  <c r="G21" i="30"/>
  <c r="P18" i="30"/>
  <c r="P20" i="30"/>
  <c r="P22" i="30"/>
  <c r="P23" i="30"/>
  <c r="J20" i="30"/>
  <c r="J22" i="30"/>
  <c r="J23" i="30"/>
  <c r="P9" i="30"/>
  <c r="P11" i="30"/>
  <c r="B11" i="30"/>
  <c r="G20" i="30"/>
  <c r="G22" i="30"/>
  <c r="D11" i="30"/>
  <c r="G23" i="30"/>
  <c r="O16" i="26"/>
  <c r="E34" i="26"/>
  <c r="M33" i="26"/>
  <c r="M34" i="26"/>
  <c r="M15" i="26"/>
  <c r="P15" i="26"/>
  <c r="M16" i="26"/>
  <c r="I34" i="26"/>
  <c r="J31" i="26"/>
  <c r="D12" i="26"/>
  <c r="P12" i="26"/>
  <c r="P16" i="26"/>
  <c r="I15" i="26"/>
  <c r="I16" i="26"/>
  <c r="B16" i="26"/>
  <c r="N16" i="26"/>
  <c r="C16" i="26"/>
  <c r="P19" i="26"/>
  <c r="P24" i="26"/>
  <c r="P32" i="26"/>
  <c r="P34" i="26"/>
  <c r="P26" i="26"/>
  <c r="P31" i="26"/>
  <c r="P33" i="26"/>
  <c r="P13" i="27"/>
  <c r="L16" i="27"/>
  <c r="O15" i="27"/>
  <c r="G34" i="27"/>
  <c r="O32" i="27"/>
  <c r="C34" i="27"/>
  <c r="O34" i="27"/>
  <c r="M34" i="27"/>
  <c r="N34" i="27"/>
  <c r="M33" i="27"/>
  <c r="M15" i="27"/>
  <c r="P15" i="27"/>
  <c r="H34" i="27"/>
  <c r="D12" i="27"/>
  <c r="K15" i="27"/>
  <c r="N15" i="27"/>
  <c r="N16" i="27"/>
  <c r="P27" i="27"/>
  <c r="P31" i="27"/>
  <c r="P33" i="27"/>
  <c r="P34" i="27"/>
  <c r="N12" i="27"/>
  <c r="D14" i="27"/>
  <c r="P14" i="27"/>
  <c r="L33" i="27"/>
  <c r="L34" i="27"/>
  <c r="O12" i="27"/>
  <c r="O16" i="27"/>
  <c r="O31" i="27"/>
  <c r="O33" i="27"/>
  <c r="D31" i="27"/>
  <c r="D33" i="27"/>
  <c r="D34" i="27"/>
  <c r="J33" i="26"/>
  <c r="J34" i="26"/>
  <c r="J15" i="26"/>
  <c r="J16" i="26"/>
  <c r="D16" i="26"/>
  <c r="D16" i="27"/>
  <c r="P12" i="27"/>
  <c r="P16" i="27"/>
  <c r="K16" i="27"/>
  <c r="M16" i="27"/>
  <c r="I14" i="35"/>
  <c r="L13" i="35"/>
  <c r="O25" i="34"/>
  <c r="J25" i="23"/>
  <c r="J28" i="23"/>
  <c r="H28" i="23"/>
  <c r="N18" i="25"/>
  <c r="N29" i="25"/>
  <c r="N32" i="25"/>
  <c r="L29" i="25"/>
  <c r="L32" i="25"/>
  <c r="E28" i="24"/>
  <c r="K25" i="24"/>
  <c r="B28" i="24"/>
  <c r="F28" i="24"/>
  <c r="C28" i="24"/>
  <c r="I28" i="24"/>
  <c r="L25" i="24"/>
  <c r="L28" i="24"/>
  <c r="K27" i="24"/>
  <c r="M27" i="24"/>
  <c r="L53" i="36"/>
  <c r="K53" i="36"/>
  <c r="H53" i="36"/>
  <c r="J36" i="36"/>
  <c r="J51" i="36"/>
  <c r="J53" i="36"/>
  <c r="P9" i="36"/>
  <c r="P21" i="36"/>
  <c r="P38" i="36"/>
  <c r="P50" i="36"/>
  <c r="P52" i="36"/>
  <c r="P24" i="36"/>
  <c r="P36" i="36"/>
  <c r="P51" i="36"/>
  <c r="P53" i="36"/>
  <c r="P50" i="20"/>
  <c r="P52" i="20"/>
  <c r="P36" i="20"/>
  <c r="P51" i="20"/>
  <c r="P21" i="20"/>
  <c r="M53" i="20"/>
  <c r="N53" i="20"/>
  <c r="O50" i="20"/>
  <c r="O52" i="20"/>
  <c r="O53" i="20"/>
  <c r="M21" i="20"/>
  <c r="D36" i="20"/>
  <c r="D51" i="20"/>
  <c r="D53" i="20"/>
  <c r="L14" i="35"/>
  <c r="M25" i="24"/>
  <c r="M28" i="24"/>
  <c r="K28" i="24"/>
  <c r="P53" i="20"/>
  <c r="N18" i="11"/>
  <c r="P18" i="11"/>
  <c r="N25" i="11"/>
  <c r="B25" i="11"/>
  <c r="O18" i="11"/>
  <c r="C25" i="11"/>
  <c r="O25" i="11"/>
  <c r="D25" i="11"/>
  <c r="P25" i="11"/>
  <c r="N42" i="9"/>
  <c r="E43" i="9"/>
  <c r="N43" i="9"/>
  <c r="P42" i="9"/>
  <c r="G43" i="9"/>
  <c r="P43" i="9"/>
</calcChain>
</file>

<file path=xl/sharedStrings.xml><?xml version="1.0" encoding="utf-8"?>
<sst xmlns="http://schemas.openxmlformats.org/spreadsheetml/2006/main" count="831" uniqueCount="152">
  <si>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</si>
  <si>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</si>
  <si>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</si>
  <si>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</si>
  <si>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</si>
  <si>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</si>
  <si>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</si>
  <si>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</si>
  <si>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</si>
  <si>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</si>
  <si>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</si>
  <si>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</si>
  <si>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</si>
  <si>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</si>
  <si>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</si>
  <si>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</si>
  <si>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</si>
  <si>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</si>
  <si>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</si>
  <si>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</si>
  <si>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</si>
  <si>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</si>
  <si>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</si>
  <si>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</si>
  <si>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</si>
  <si>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</si>
  <si>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</si>
  <si>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</si>
  <si>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</si>
  <si>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</si>
  <si>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</si>
  <si>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</si>
  <si>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</si>
  <si>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</si>
  <si>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</si>
  <si>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</si>
  <si>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</si>
  <si>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</si>
  <si>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</si>
  <si>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</si>
  <si>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</si>
  <si>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</si>
  <si>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</si>
  <si>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</si>
  <si>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</si>
  <si>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</si>
  <si>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 xml:space="preserve">Начальник отдела подготовки научно-педагогических кадров     ____________________ 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</si>
  <si>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</si>
  <si>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</si>
  <si>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</si>
  <si>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</si>
  <si>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</si>
  <si>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</si>
  <si>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</si>
  <si>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</si>
  <si>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14.03.01 - "Анатомия человека"</t>
  </si>
  <si>
    <t xml:space="preserve">14.01.04" Внутренние болезни" </t>
  </si>
  <si>
    <t>ИТОГО</t>
  </si>
  <si>
    <t>14.01.04 - " Внутренние болезни"</t>
  </si>
  <si>
    <t xml:space="preserve">                         Название подразделения</t>
  </si>
  <si>
    <t>Таврическая академия</t>
  </si>
  <si>
    <t xml:space="preserve">Начальник отдела подготовки научно-педагогических кадров       ____________________ 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</si>
  <si>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</si>
  <si>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</si>
  <si>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</si>
  <si>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</si>
  <si>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</si>
  <si>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</si>
  <si>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</si>
  <si>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</si>
  <si>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</si>
  <si>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</si>
  <si>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</si>
  <si>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</si>
  <si>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</si>
  <si>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</si>
  <si>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</si>
  <si>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</si>
  <si>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</si>
  <si>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</si>
  <si>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</si>
  <si>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</si>
  <si>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</si>
  <si>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</si>
  <si>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</si>
  <si>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</si>
  <si>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</si>
  <si>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</si>
  <si>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</si>
  <si>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</si>
  <si>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</si>
  <si>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</si>
  <si>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</si>
  <si>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</si>
  <si>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</si>
  <si>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</si>
  <si>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</si>
  <si>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</si>
  <si>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</si>
  <si>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</si>
  <si>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</si>
  <si>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</si>
  <si>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</si>
  <si>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</si>
  <si>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(структурное подразделение)</t>
  </si>
  <si>
    <t>АСПИРАНТУРА</t>
  </si>
  <si>
    <t>Экономика</t>
  </si>
  <si>
    <t xml:space="preserve"> Экономика</t>
  </si>
  <si>
    <t>Начальник отдела организации и мониторинга учебного процесса  __________________ Т.С. Назарова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</si>
  <si>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</si>
  <si>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</si>
  <si>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</si>
  <si>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</si>
  <si>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>Начальник отдела организации и мониторинга учебного процесса  ________________ Т.С. Назарова</t>
  </si>
  <si>
    <t>исп . Горбаченко Т.А.</t>
  </si>
  <si>
    <t>Директор Физико-технического института                                                                      М.В.Глумова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</si>
  <si>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</si>
  <si>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</si>
  <si>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</si>
  <si>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Директор Физико-технического института                                                                                                          М.В.Глумова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</si>
  <si>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</si>
  <si>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</si>
  <si>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</si>
  <si>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</si>
  <si>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</si>
  <si>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</si>
  <si>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Начальник УМО___________________И.И. Линник</t>
  </si>
  <si>
    <t>АКАДЕМИЯ БИОРЕСУРСОВ И ПРИРОДОПОЛЬЗОВАНИЯ КФУ</t>
  </si>
  <si>
    <r>
      <rPr>
        <b/>
        <sz val="11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1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</si>
  <si>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1"/>
        <rFont val="Times New Roman"/>
        <family val="1"/>
        <charset val="204"/>
      </rPr>
      <t>35.06.01 Сельское хозяйство</t>
    </r>
    <r>
      <rPr>
        <sz val="11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</si>
  <si>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1"/>
        <rFont val="Times New Roman"/>
        <family val="1"/>
        <charset val="204"/>
      </rPr>
      <t>05.06.01 Науки о земле</t>
    </r>
    <r>
      <rPr>
        <sz val="11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</si>
  <si>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1"/>
        <rFont val="Times New Roman"/>
        <family val="1"/>
        <charset val="204"/>
      </rPr>
      <t xml:space="preserve">06.06.01 Биологические науки </t>
    </r>
    <r>
      <rPr>
        <sz val="11"/>
        <rFont val="Times New Roman"/>
        <family val="1"/>
        <charset val="204"/>
      </rPr>
      <t>(03.02.13 Почвоведение)</t>
    </r>
  </si>
  <si>
    <r>
      <rPr>
        <b/>
        <sz val="11"/>
        <rFont val="Times New Roman"/>
        <family val="1"/>
        <charset val="204"/>
      </rPr>
      <t>36.06.01 Ветеринария и зоотехния</t>
    </r>
    <r>
      <rPr>
        <sz val="11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</si>
  <si>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(06.02.02. Ветеринарная микробиология животных,вирусология,эпизитология,микология с микотокологией и иммунология)</t>
  </si>
  <si>
    <r>
      <rPr>
        <b/>
        <sz val="11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1"/>
        <rFont val="Times New Roman"/>
        <family val="1"/>
        <charset val="204"/>
      </rPr>
      <t>(05.20.01 Технологии и средства механизации сельского хозяйства)</t>
    </r>
  </si>
  <si>
    <t>Директор академии                                                                           О.В.Донец</t>
  </si>
  <si>
    <t>Контингент очной формы обучения на 01.10.2017 г.(Аспирант)</t>
  </si>
  <si>
    <t>Контингент заочной формы обучения на 01.10.2017 г.(Аспирант)</t>
  </si>
  <si>
    <t>Контингент Аспирантуры   ОФО  по состоянию на 01.10.2017  г.</t>
  </si>
  <si>
    <t>Контингент Аспирантуры   ЗФО  по состоянию на 01.10.2017  г.</t>
  </si>
  <si>
    <t>Контингент очной формы обучения на 01.10.2017 г. (Аспирант)</t>
  </si>
  <si>
    <t>Контингент заочной формы обучения на 01.10.2017 г. (Аспирант)</t>
  </si>
  <si>
    <t>Контингент заочной формы обучения на 01.10.2017 г. (Аспиранты)</t>
  </si>
  <si>
    <t>Контингент очной формы обучения 2-4 годов обучения на 01.10.2017 г.(Аспиранты)</t>
  </si>
  <si>
    <t>Контингент заочная форма обучения   2-4 годов  01.10.2017 г.  (Аспиранты)</t>
  </si>
  <si>
    <t>25.00.00 Науки о земле</t>
  </si>
  <si>
    <t>Контингент очной  и заочной формы обучения на 01.10.2017 г. (Аспиранты 1-го года обучения)</t>
  </si>
  <si>
    <t>Контингент очной формы обучения на 01.10.2017 г. (Аспиранты)</t>
  </si>
  <si>
    <t>Аспирантура контингент очной формы обучения на 01.10.17</t>
  </si>
  <si>
    <t>Контингент очной формы обучения 3 года обучения на 01.10.2017 г.(Аспиранты)</t>
  </si>
  <si>
    <t>01.10.2017 г</t>
  </si>
  <si>
    <t>Контингент очной формы обучения на 01.10.2017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</si>
</sst>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8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b/>
      <sz val="16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2"/>
      <name val="Arial Cyr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9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5" fillId="0" borderId="0"/>
    <xf numFmtId="0" fontId="20" fillId="0" borderId="0"/>
    <xf numFmtId="0" fontId="20" fillId="0" borderId="0"/>
    <xf numFmtId="0" fontId="39" fillId="0" borderId="1">
      <alignment horizontal="left" vertical="distributed"/>
    </xf>
  </cellStyleXfs>
  <cellXfs count="1264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vertical="center" wrapText="1"/>
    </xf>
    <xf numFmtId="0" fontId="13" fillId="2" borderId="8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10" xfId="9" applyFont="1" applyFill="1" applyBorder="1" applyAlignment="1">
      <alignment vertical="center" wrapText="1"/>
    </xf>
    <xf numFmtId="0" fontId="15" fillId="2" borderId="11" xfId="9" applyFont="1" applyFill="1" applyBorder="1" applyAlignment="1">
      <alignment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4" fillId="2" borderId="12" xfId="9" applyFont="1" applyFill="1" applyBorder="1" applyAlignment="1">
      <alignment horizontal="center" vertical="center" wrapText="1"/>
    </xf>
    <xf numFmtId="0" fontId="13" fillId="2" borderId="13" xfId="6" applyFont="1" applyFill="1" applyBorder="1" applyAlignment="1">
      <alignment horizontal="center" vertical="center" wrapText="1"/>
    </xf>
    <xf numFmtId="0" fontId="13" fillId="2" borderId="14" xfId="6" applyFont="1" applyFill="1" applyBorder="1" applyAlignment="1">
      <alignment horizontal="center" vertical="center" wrapText="1"/>
    </xf>
    <xf numFmtId="0" fontId="13" fillId="2" borderId="15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vertical="center" wrapText="1"/>
    </xf>
    <xf numFmtId="0" fontId="13" fillId="2" borderId="7" xfId="6" applyFont="1" applyFill="1" applyBorder="1" applyAlignment="1">
      <alignment vertical="center" wrapText="1"/>
    </xf>
    <xf numFmtId="0" fontId="14" fillId="2" borderId="15" xfId="6" applyFont="1" applyFill="1" applyBorder="1" applyAlignment="1">
      <alignment vertical="center" wrapText="1"/>
    </xf>
    <xf numFmtId="0" fontId="14" fillId="2" borderId="17" xfId="6" applyFont="1" applyFill="1" applyBorder="1" applyAlignment="1">
      <alignment horizontal="center" vertical="center" wrapText="1"/>
    </xf>
    <xf numFmtId="0" fontId="14" fillId="2" borderId="18" xfId="6" applyFont="1" applyFill="1" applyBorder="1" applyAlignment="1">
      <alignment horizontal="center" vertical="center" wrapText="1"/>
    </xf>
    <xf numFmtId="0" fontId="13" fillId="2" borderId="9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19" xfId="3" quotePrefix="1" applyFont="1" applyFill="1" applyBorder="1" applyAlignment="1">
      <alignment horizontal="center" vertical="center" wrapText="1"/>
    </xf>
    <xf numFmtId="0" fontId="6" fillId="3" borderId="19" xfId="3" quotePrefix="1" applyFont="1" applyFill="1" applyBorder="1" applyAlignment="1">
      <alignment horizontal="center" vertical="center" wrapText="1"/>
    </xf>
    <xf numFmtId="0" fontId="8" fillId="3" borderId="20" xfId="3" quotePrefix="1" applyFont="1" applyFill="1" applyBorder="1" applyAlignment="1">
      <alignment horizontal="center" vertical="center" wrapText="1"/>
    </xf>
    <xf numFmtId="0" fontId="15" fillId="3" borderId="21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3" fillId="3" borderId="23" xfId="9" quotePrefix="1" applyFont="1" applyFill="1" applyBorder="1" applyAlignment="1">
      <alignment vertical="center" wrapText="1"/>
    </xf>
    <xf numFmtId="0" fontId="14" fillId="3" borderId="24" xfId="9" quotePrefix="1" applyFont="1" applyFill="1" applyBorder="1" applyAlignment="1">
      <alignment vertical="center" wrapText="1"/>
    </xf>
    <xf numFmtId="0" fontId="14" fillId="3" borderId="25" xfId="9" quotePrefix="1" applyFont="1" applyFill="1" applyBorder="1" applyAlignment="1">
      <alignment vertical="center" wrapText="1"/>
    </xf>
    <xf numFmtId="0" fontId="13" fillId="3" borderId="26" xfId="9" quotePrefix="1" applyFont="1" applyFill="1" applyBorder="1" applyAlignment="1">
      <alignment vertical="center" wrapText="1"/>
    </xf>
    <xf numFmtId="0" fontId="13" fillId="3" borderId="27" xfId="9" quotePrefix="1" applyFont="1" applyFill="1" applyBorder="1" applyAlignment="1">
      <alignment vertical="center" wrapText="1"/>
    </xf>
    <xf numFmtId="0" fontId="14" fillId="3" borderId="28" xfId="9" quotePrefix="1" applyFont="1" applyFill="1" applyBorder="1" applyAlignment="1">
      <alignment vertical="center" wrapText="1"/>
    </xf>
    <xf numFmtId="0" fontId="16" fillId="0" borderId="29" xfId="0" applyFont="1" applyFill="1" applyBorder="1" applyAlignment="1">
      <alignment horizontal="left"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1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32" xfId="9" quotePrefix="1" applyFont="1" applyFill="1" applyBorder="1" applyAlignment="1">
      <alignment vertical="center" wrapText="1"/>
    </xf>
    <xf numFmtId="0" fontId="14" fillId="0" borderId="33" xfId="9" quotePrefix="1" applyFont="1" applyFill="1" applyBorder="1" applyAlignment="1">
      <alignment horizontal="center" vertical="center" wrapText="1"/>
    </xf>
    <xf numFmtId="0" fontId="14" fillId="0" borderId="34" xfId="9" quotePrefix="1" applyFont="1" applyFill="1" applyBorder="1" applyAlignment="1">
      <alignment horizontal="center" vertical="center" wrapText="1"/>
    </xf>
    <xf numFmtId="0" fontId="14" fillId="0" borderId="35" xfId="9" quotePrefix="1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 vertical="center" wrapText="1"/>
    </xf>
    <xf numFmtId="0" fontId="16" fillId="0" borderId="37" xfId="0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left" vertical="center" wrapText="1"/>
    </xf>
    <xf numFmtId="0" fontId="13" fillId="0" borderId="19" xfId="6" quotePrefix="1" applyFont="1" applyFill="1" applyBorder="1" applyAlignment="1">
      <alignment horizontal="center" vertical="center" wrapText="1"/>
    </xf>
    <xf numFmtId="0" fontId="13" fillId="0" borderId="20" xfId="6" quotePrefix="1" applyFont="1" applyFill="1" applyBorder="1" applyAlignment="1">
      <alignment horizontal="center" vertical="center" wrapText="1"/>
    </xf>
    <xf numFmtId="0" fontId="13" fillId="3" borderId="40" xfId="6" quotePrefix="1" applyFont="1" applyFill="1" applyBorder="1" applyAlignment="1">
      <alignment horizontal="center" vertical="center" wrapText="1"/>
    </xf>
    <xf numFmtId="0" fontId="13" fillId="3" borderId="41" xfId="6" quotePrefix="1" applyFont="1" applyFill="1" applyBorder="1" applyAlignment="1">
      <alignment horizontal="center" vertical="center" wrapText="1"/>
    </xf>
    <xf numFmtId="0" fontId="13" fillId="3" borderId="42" xfId="6" quotePrefix="1" applyFont="1" applyFill="1" applyBorder="1" applyAlignment="1">
      <alignment horizontal="center" vertical="center" wrapText="1"/>
    </xf>
    <xf numFmtId="0" fontId="13" fillId="0" borderId="40" xfId="6" quotePrefix="1" applyFont="1" applyFill="1" applyBorder="1" applyAlignment="1">
      <alignment horizontal="center" vertical="center" wrapText="1"/>
    </xf>
    <xf numFmtId="0" fontId="13" fillId="0" borderId="41" xfId="6" quotePrefix="1" applyFont="1" applyFill="1" applyBorder="1" applyAlignment="1">
      <alignment horizontal="center" vertical="center" wrapText="1"/>
    </xf>
    <xf numFmtId="0" fontId="13" fillId="0" borderId="42" xfId="6" quotePrefix="1" applyFont="1" applyFill="1" applyBorder="1" applyAlignment="1">
      <alignment horizontal="center" vertical="center" wrapText="1"/>
    </xf>
    <xf numFmtId="0" fontId="13" fillId="3" borderId="39" xfId="6" quotePrefix="1" applyFont="1" applyFill="1" applyBorder="1" applyAlignment="1">
      <alignment horizontal="center" vertical="center" wrapText="1"/>
    </xf>
    <xf numFmtId="0" fontId="13" fillId="3" borderId="43" xfId="6" quotePrefix="1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left" vertical="center" wrapText="1"/>
    </xf>
    <xf numFmtId="0" fontId="13" fillId="3" borderId="40" xfId="6" quotePrefix="1" applyFont="1" applyFill="1" applyBorder="1" applyAlignment="1">
      <alignment vertical="center" wrapText="1"/>
    </xf>
    <xf numFmtId="0" fontId="13" fillId="3" borderId="44" xfId="6" quotePrefix="1" applyFont="1" applyFill="1" applyBorder="1" applyAlignment="1">
      <alignment vertical="center" wrapText="1"/>
    </xf>
    <xf numFmtId="0" fontId="13" fillId="3" borderId="45" xfId="6" quotePrefix="1" applyFont="1" applyFill="1" applyBorder="1" applyAlignment="1">
      <alignment vertical="center" wrapText="1"/>
    </xf>
    <xf numFmtId="0" fontId="13" fillId="0" borderId="40" xfId="6" quotePrefix="1" applyFont="1" applyFill="1" applyBorder="1" applyAlignment="1">
      <alignment vertical="center" wrapText="1"/>
    </xf>
    <xf numFmtId="0" fontId="13" fillId="0" borderId="44" xfId="6" quotePrefix="1" applyFont="1" applyFill="1" applyBorder="1" applyAlignment="1">
      <alignment vertical="center" wrapText="1"/>
    </xf>
    <xf numFmtId="0" fontId="13" fillId="0" borderId="45" xfId="6" quotePrefix="1" applyFont="1" applyFill="1" applyBorder="1" applyAlignment="1">
      <alignment vertical="center" wrapText="1"/>
    </xf>
    <xf numFmtId="0" fontId="13" fillId="3" borderId="39" xfId="6" quotePrefix="1" applyFont="1" applyFill="1" applyBorder="1" applyAlignment="1">
      <alignment vertical="center" wrapText="1"/>
    </xf>
    <xf numFmtId="0" fontId="14" fillId="3" borderId="44" xfId="6" quotePrefix="1" applyFont="1" applyFill="1" applyBorder="1" applyAlignment="1">
      <alignment vertical="center" wrapText="1"/>
    </xf>
    <xf numFmtId="0" fontId="14" fillId="3" borderId="43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32" xfId="9" quotePrefix="1" applyFont="1" applyFill="1" applyBorder="1" applyAlignment="1">
      <alignment vertical="center" wrapText="1"/>
    </xf>
    <xf numFmtId="0" fontId="13" fillId="0" borderId="26" xfId="9" quotePrefix="1" applyFont="1" applyFill="1" applyBorder="1" applyAlignment="1">
      <alignment horizontal="center" vertical="center" wrapText="1"/>
    </xf>
    <xf numFmtId="0" fontId="13" fillId="0" borderId="28" xfId="9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6" xfId="9" quotePrefix="1" applyFont="1" applyFill="1" applyBorder="1" applyAlignment="1">
      <alignment horizontal="center" vertical="center" wrapText="1"/>
    </xf>
    <xf numFmtId="0" fontId="14" fillId="0" borderId="47" xfId="9" quotePrefix="1" applyFont="1" applyFill="1" applyBorder="1" applyAlignment="1">
      <alignment horizontal="center" vertical="center" wrapText="1"/>
    </xf>
    <xf numFmtId="0" fontId="14" fillId="0" borderId="36" xfId="9" quotePrefix="1" applyFont="1" applyFill="1" applyBorder="1" applyAlignment="1">
      <alignment horizontal="center" vertical="center" wrapText="1"/>
    </xf>
    <xf numFmtId="0" fontId="13" fillId="0" borderId="36" xfId="9" quotePrefix="1" applyFont="1" applyFill="1" applyBorder="1" applyAlignment="1">
      <alignment horizontal="center" vertical="center" wrapText="1"/>
    </xf>
    <xf numFmtId="0" fontId="13" fillId="0" borderId="48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49" xfId="9" quotePrefix="1" applyFont="1" applyFill="1" applyBorder="1" applyAlignment="1">
      <alignment vertical="center" wrapText="1"/>
    </xf>
    <xf numFmtId="0" fontId="13" fillId="0" borderId="19" xfId="9" quotePrefix="1" applyFont="1" applyFill="1" applyBorder="1" applyAlignment="1">
      <alignment horizontal="center" vertical="center" wrapText="1"/>
    </xf>
    <xf numFmtId="0" fontId="13" fillId="0" borderId="20" xfId="9" quotePrefix="1" applyFont="1" applyFill="1" applyBorder="1" applyAlignment="1">
      <alignment horizontal="center" vertical="center" wrapText="1"/>
    </xf>
    <xf numFmtId="0" fontId="13" fillId="3" borderId="19" xfId="9" quotePrefix="1" applyFont="1" applyFill="1" applyBorder="1" applyAlignment="1">
      <alignment horizontal="center" vertical="center" wrapText="1"/>
    </xf>
    <xf numFmtId="0" fontId="13" fillId="3" borderId="20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21" xfId="9" applyFont="1" applyFill="1" applyBorder="1" applyAlignment="1">
      <alignment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50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6" xfId="6" quotePrefix="1" applyFont="1" applyFill="1" applyBorder="1" applyAlignment="1">
      <alignment horizontal="center" vertical="center" wrapText="1"/>
    </xf>
    <xf numFmtId="0" fontId="14" fillId="3" borderId="34" xfId="6" quotePrefix="1" applyFont="1" applyFill="1" applyBorder="1" applyAlignment="1">
      <alignment horizontal="center" vertical="center" wrapText="1"/>
    </xf>
    <xf numFmtId="0" fontId="14" fillId="3" borderId="51" xfId="6" quotePrefix="1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5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33" xfId="9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horizontal="center" vertical="center" wrapText="1"/>
    </xf>
    <xf numFmtId="0" fontId="14" fillId="3" borderId="47" xfId="9" quotePrefix="1" applyFont="1" applyFill="1" applyBorder="1" applyAlignment="1">
      <alignment horizontal="center" vertical="center" wrapText="1"/>
    </xf>
    <xf numFmtId="0" fontId="14" fillId="3" borderId="46" xfId="9" quotePrefix="1" applyFont="1" applyFill="1" applyBorder="1" applyAlignment="1">
      <alignment horizontal="center" vertical="center" wrapText="1"/>
    </xf>
    <xf numFmtId="0" fontId="14" fillId="3" borderId="35" xfId="9" quotePrefix="1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49" xfId="9" quotePrefix="1" applyFont="1" applyFill="1" applyBorder="1" applyAlignment="1">
      <alignment horizontal="center" vertical="center" wrapText="1"/>
    </xf>
    <xf numFmtId="0" fontId="13" fillId="3" borderId="39" xfId="9" quotePrefix="1" applyFont="1" applyFill="1" applyBorder="1" applyAlignment="1">
      <alignment horizontal="center" vertical="center" wrapText="1"/>
    </xf>
    <xf numFmtId="0" fontId="22" fillId="3" borderId="49" xfId="0" applyFont="1" applyFill="1" applyBorder="1" applyAlignment="1">
      <alignment horizontal="left" vertical="center" wrapText="1"/>
    </xf>
    <xf numFmtId="0" fontId="13" fillId="3" borderId="19" xfId="6" quotePrefix="1" applyFont="1" applyFill="1" applyBorder="1" applyAlignment="1">
      <alignment horizontal="center" vertical="center" wrapText="1"/>
    </xf>
    <xf numFmtId="0" fontId="13" fillId="3" borderId="49" xfId="6" quotePrefix="1" applyFont="1" applyFill="1" applyBorder="1" applyAlignment="1">
      <alignment horizontal="center" vertical="center" wrapText="1"/>
    </xf>
    <xf numFmtId="0" fontId="13" fillId="3" borderId="20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49" xfId="0" applyFont="1" applyFill="1" applyBorder="1" applyAlignment="1">
      <alignment horizontal="left" vertical="center" wrapText="1"/>
    </xf>
    <xf numFmtId="0" fontId="16" fillId="3" borderId="19" xfId="0" applyFont="1" applyFill="1" applyBorder="1" applyAlignment="1">
      <alignment horizontal="center" vertical="center"/>
    </xf>
    <xf numFmtId="0" fontId="16" fillId="3" borderId="49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29" xfId="0" applyFont="1" applyFill="1" applyBorder="1" applyAlignment="1">
      <alignment horizontal="left" vertical="center" wrapText="1"/>
    </xf>
    <xf numFmtId="0" fontId="16" fillId="3" borderId="30" xfId="0" applyFont="1" applyFill="1" applyBorder="1" applyAlignment="1">
      <alignment horizontal="left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5" fillId="3" borderId="39" xfId="9" quotePrefix="1" applyFont="1" applyFill="1" applyBorder="1" applyAlignment="1">
      <alignment vertical="center" wrapText="1"/>
    </xf>
    <xf numFmtId="0" fontId="13" fillId="3" borderId="46" xfId="6" applyFont="1" applyFill="1" applyBorder="1" applyAlignment="1">
      <alignment horizontal="center" vertical="center" wrapText="1"/>
    </xf>
    <xf numFmtId="0" fontId="13" fillId="3" borderId="51" xfId="6" applyFont="1" applyFill="1" applyBorder="1" applyAlignment="1">
      <alignment horizontal="center" vertical="center" wrapText="1"/>
    </xf>
    <xf numFmtId="0" fontId="14" fillId="3" borderId="32" xfId="9" applyFont="1" applyFill="1" applyBorder="1" applyAlignment="1">
      <alignment vertical="center" wrapText="1"/>
    </xf>
    <xf numFmtId="0" fontId="14" fillId="3" borderId="46" xfId="6" applyFont="1" applyFill="1" applyBorder="1" applyAlignment="1">
      <alignment horizontal="center" vertical="center" wrapText="1"/>
    </xf>
    <xf numFmtId="0" fontId="14" fillId="3" borderId="34" xfId="6" applyFont="1" applyFill="1" applyBorder="1" applyAlignment="1">
      <alignment horizontal="center" vertical="center" wrapText="1"/>
    </xf>
    <xf numFmtId="0" fontId="13" fillId="3" borderId="53" xfId="6" quotePrefix="1" applyFont="1" applyFill="1" applyBorder="1" applyAlignment="1">
      <alignment horizontal="center" vertical="center" wrapText="1"/>
    </xf>
    <xf numFmtId="0" fontId="13" fillId="3" borderId="54" xfId="6" quotePrefix="1" applyFont="1" applyFill="1" applyBorder="1" applyAlignment="1">
      <alignment horizontal="center" vertical="center" wrapText="1"/>
    </xf>
    <xf numFmtId="0" fontId="15" fillId="3" borderId="20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34" xfId="6" applyFont="1" applyFill="1" applyBorder="1" applyAlignment="1">
      <alignment horizontal="center" vertical="center" wrapText="1"/>
    </xf>
    <xf numFmtId="0" fontId="14" fillId="3" borderId="28" xfId="6" quotePrefix="1" applyFont="1" applyFill="1" applyBorder="1" applyAlignment="1">
      <alignment horizontal="center" vertical="center" wrapText="1"/>
    </xf>
    <xf numFmtId="0" fontId="14" fillId="3" borderId="43" xfId="6" quotePrefix="1" applyFont="1" applyFill="1" applyBorder="1" applyAlignment="1">
      <alignment horizontal="center" vertical="center" wrapText="1"/>
    </xf>
    <xf numFmtId="0" fontId="14" fillId="3" borderId="51" xfId="9" quotePrefix="1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56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24" fillId="3" borderId="0" xfId="0" applyFont="1" applyFill="1" applyAlignment="1"/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4" xfId="0" applyFont="1" applyFill="1" applyBorder="1"/>
    <xf numFmtId="0" fontId="28" fillId="3" borderId="0" xfId="0" applyFont="1" applyFill="1" applyBorder="1"/>
    <xf numFmtId="0" fontId="16" fillId="3" borderId="56" xfId="0" applyFont="1" applyFill="1" applyBorder="1" applyAlignment="1">
      <alignment horizontal="center" vertical="center"/>
    </xf>
    <xf numFmtId="0" fontId="13" fillId="3" borderId="20" xfId="6" quotePrefix="1" applyFont="1" applyFill="1" applyBorder="1" applyAlignment="1">
      <alignment vertical="center" wrapText="1"/>
    </xf>
    <xf numFmtId="0" fontId="13" fillId="3" borderId="20" xfId="9" quotePrefix="1" applyFont="1" applyFill="1" applyBorder="1" applyAlignment="1">
      <alignment vertical="center" wrapText="1"/>
    </xf>
    <xf numFmtId="0" fontId="13" fillId="3" borderId="19" xfId="6" quotePrefix="1" applyFont="1" applyFill="1" applyBorder="1" applyAlignment="1">
      <alignment vertical="center" wrapText="1"/>
    </xf>
    <xf numFmtId="0" fontId="13" fillId="3" borderId="49" xfId="9" quotePrefix="1" applyFont="1" applyFill="1" applyBorder="1" applyAlignment="1">
      <alignment vertical="center" wrapText="1"/>
    </xf>
    <xf numFmtId="0" fontId="17" fillId="3" borderId="49" xfId="0" applyFont="1" applyFill="1" applyBorder="1" applyAlignment="1">
      <alignment horizontal="left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31" fillId="3" borderId="49" xfId="0" applyFont="1" applyFill="1" applyBorder="1" applyAlignment="1">
      <alignment horizontal="left" vertical="center" wrapText="1"/>
    </xf>
    <xf numFmtId="0" fontId="14" fillId="3" borderId="21" xfId="9" applyFont="1" applyFill="1" applyBorder="1" applyAlignment="1">
      <alignment vertical="center" wrapText="1"/>
    </xf>
    <xf numFmtId="0" fontId="13" fillId="3" borderId="58" xfId="6" quotePrefix="1" applyFont="1" applyFill="1" applyBorder="1" applyAlignment="1">
      <alignment vertical="center" wrapText="1"/>
    </xf>
    <xf numFmtId="0" fontId="13" fillId="3" borderId="59" xfId="6" applyFont="1" applyFill="1" applyBorder="1" applyAlignment="1">
      <alignment horizontal="center" vertical="center" wrapText="1"/>
    </xf>
    <xf numFmtId="0" fontId="13" fillId="3" borderId="53" xfId="9" quotePrefix="1" applyFont="1" applyFill="1" applyBorder="1" applyAlignment="1">
      <alignment horizontal="center" vertical="center" wrapText="1"/>
    </xf>
    <xf numFmtId="0" fontId="14" fillId="3" borderId="60" xfId="9" applyFont="1" applyFill="1" applyBorder="1" applyAlignment="1">
      <alignment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14" fontId="33" fillId="3" borderId="61" xfId="7" applyNumberFormat="1" applyFont="1" applyFill="1" applyBorder="1" applyAlignment="1">
      <alignment vertical="center" wrapText="1"/>
    </xf>
    <xf numFmtId="0" fontId="14" fillId="3" borderId="62" xfId="9" quotePrefix="1" applyFont="1" applyFill="1" applyBorder="1" applyAlignment="1">
      <alignment horizontal="center" vertical="center" wrapText="1"/>
    </xf>
    <xf numFmtId="0" fontId="14" fillId="3" borderId="59" xfId="9" quotePrefix="1" applyFont="1" applyFill="1" applyBorder="1" applyAlignment="1">
      <alignment horizontal="center" vertical="center" wrapText="1"/>
    </xf>
    <xf numFmtId="0" fontId="14" fillId="3" borderId="63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2" fillId="4" borderId="19" xfId="24" applyFont="1" applyFill="1" applyBorder="1" applyAlignment="1">
      <alignment horizontal="center" vertical="center" wrapText="1"/>
    </xf>
    <xf numFmtId="0" fontId="73" fillId="4" borderId="53" xfId="24" applyFont="1" applyFill="1" applyBorder="1" applyAlignment="1">
      <alignment horizontal="center" vertical="center" wrapText="1"/>
    </xf>
    <xf numFmtId="0" fontId="74" fillId="4" borderId="52" xfId="24" applyFont="1" applyFill="1" applyBorder="1" applyAlignment="1">
      <alignment horizontal="center" vertical="center" wrapText="1"/>
    </xf>
    <xf numFmtId="0" fontId="1" fillId="4" borderId="64" xfId="14" quotePrefix="1" applyFont="1" applyFill="1" applyBorder="1" applyAlignment="1">
      <alignment horizontal="center" vertical="center" wrapText="1"/>
    </xf>
    <xf numFmtId="0" fontId="1" fillId="4" borderId="65" xfId="14" quotePrefix="1" applyFont="1" applyFill="1" applyBorder="1" applyAlignment="1">
      <alignment horizontal="center" vertical="center" wrapText="1"/>
    </xf>
    <xf numFmtId="0" fontId="30" fillId="4" borderId="20" xfId="0" applyFont="1" applyFill="1" applyBorder="1" applyAlignment="1">
      <alignment horizontal="left" vertical="center" wrapText="1"/>
    </xf>
    <xf numFmtId="0" fontId="9" fillId="4" borderId="19" xfId="6" quotePrefix="1" applyFont="1" applyFill="1" applyBorder="1" applyAlignment="1">
      <alignment horizontal="left" vertical="center" wrapText="1"/>
    </xf>
    <xf numFmtId="0" fontId="9" fillId="4" borderId="53" xfId="6" quotePrefix="1" applyFont="1" applyFill="1" applyBorder="1" applyAlignment="1">
      <alignment horizontal="left" vertical="center" wrapText="1"/>
    </xf>
    <xf numFmtId="0" fontId="9" fillId="4" borderId="58" xfId="6" quotePrefix="1" applyFont="1" applyFill="1" applyBorder="1" applyAlignment="1">
      <alignment horizontal="left" vertical="center" wrapText="1"/>
    </xf>
    <xf numFmtId="0" fontId="9" fillId="4" borderId="54" xfId="6" quotePrefix="1" applyFont="1" applyFill="1" applyBorder="1" applyAlignment="1">
      <alignment horizontal="left" vertical="center" wrapText="1"/>
    </xf>
    <xf numFmtId="0" fontId="9" fillId="4" borderId="56" xfId="6" quotePrefix="1" applyFont="1" applyFill="1" applyBorder="1" applyAlignment="1">
      <alignment horizontal="left" vertical="center" wrapText="1"/>
    </xf>
    <xf numFmtId="0" fontId="9" fillId="4" borderId="66" xfId="3" quotePrefix="1" applyFont="1" applyFill="1" applyBorder="1" applyAlignment="1">
      <alignment horizontal="center" vertical="center" wrapText="1"/>
    </xf>
    <xf numFmtId="0" fontId="9" fillId="4" borderId="67" xfId="3" quotePrefix="1" applyFont="1" applyFill="1" applyBorder="1" applyAlignment="1">
      <alignment horizontal="center" vertical="center"/>
    </xf>
    <xf numFmtId="0" fontId="9" fillId="4" borderId="68" xfId="3" quotePrefix="1" applyFont="1" applyFill="1" applyBorder="1" applyAlignment="1">
      <alignment horizontal="center" vertical="center" wrapText="1"/>
    </xf>
    <xf numFmtId="0" fontId="9" fillId="4" borderId="67" xfId="3" quotePrefix="1" applyFont="1" applyFill="1" applyBorder="1" applyAlignment="1">
      <alignment horizontal="center" vertical="center" wrapText="1"/>
    </xf>
    <xf numFmtId="0" fontId="9" fillId="4" borderId="69" xfId="3" quotePrefix="1" applyFont="1" applyFill="1" applyBorder="1" applyAlignment="1">
      <alignment horizontal="center" vertical="center" wrapText="1"/>
    </xf>
    <xf numFmtId="0" fontId="26" fillId="4" borderId="49" xfId="23" applyFont="1" applyFill="1" applyBorder="1" applyAlignment="1">
      <alignment horizontal="left" vertical="center" wrapText="1"/>
    </xf>
    <xf numFmtId="0" fontId="29" fillId="4" borderId="49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10" xfId="9" applyFont="1" applyFill="1" applyBorder="1" applyAlignment="1">
      <alignment vertical="center" wrapText="1"/>
    </xf>
    <xf numFmtId="0" fontId="14" fillId="2" borderId="70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13" fillId="3" borderId="42" xfId="9" quotePrefix="1" applyFont="1" applyFill="1" applyBorder="1" applyAlignment="1">
      <alignment horizontal="center" vertical="center" wrapText="1"/>
    </xf>
    <xf numFmtId="0" fontId="13" fillId="3" borderId="40" xfId="9" quotePrefix="1" applyFont="1" applyFill="1" applyBorder="1" applyAlignment="1">
      <alignment horizontal="center" vertical="center" wrapText="1"/>
    </xf>
    <xf numFmtId="0" fontId="14" fillId="3" borderId="27" xfId="6" quotePrefix="1" applyFont="1" applyFill="1" applyBorder="1" applyAlignment="1">
      <alignment horizontal="center" vertical="center" wrapText="1"/>
    </xf>
    <xf numFmtId="0" fontId="14" fillId="3" borderId="41" xfId="6" quotePrefix="1" applyFont="1" applyFill="1" applyBorder="1" applyAlignment="1">
      <alignment horizontal="center" vertical="center" wrapText="1"/>
    </xf>
    <xf numFmtId="0" fontId="16" fillId="3" borderId="71" xfId="0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4" fillId="3" borderId="35" xfId="6" quotePrefix="1" applyFont="1" applyFill="1" applyBorder="1" applyAlignment="1">
      <alignment horizontal="center" vertical="center" wrapText="1"/>
    </xf>
    <xf numFmtId="0" fontId="16" fillId="3" borderId="41" xfId="0" applyFont="1" applyFill="1" applyBorder="1" applyAlignment="1">
      <alignment horizontal="center" vertical="center" wrapText="1"/>
    </xf>
    <xf numFmtId="0" fontId="13" fillId="3" borderId="41" xfId="9" quotePrefix="1" applyFont="1" applyFill="1" applyBorder="1" applyAlignment="1">
      <alignment horizontal="center" vertical="center" wrapText="1"/>
    </xf>
    <xf numFmtId="0" fontId="13" fillId="3" borderId="55" xfId="6" quotePrefix="1" applyFont="1" applyFill="1" applyBorder="1" applyAlignment="1">
      <alignment horizontal="center" vertical="center" wrapText="1"/>
    </xf>
    <xf numFmtId="0" fontId="16" fillId="3" borderId="55" xfId="0" applyFont="1" applyFill="1" applyBorder="1" applyAlignment="1">
      <alignment horizontal="center" vertical="center"/>
    </xf>
    <xf numFmtId="0" fontId="16" fillId="3" borderId="57" xfId="0" applyFont="1" applyFill="1" applyBorder="1" applyAlignment="1">
      <alignment horizontal="center" vertical="center"/>
    </xf>
    <xf numFmtId="0" fontId="16" fillId="3" borderId="59" xfId="0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 wrapText="1"/>
    </xf>
    <xf numFmtId="0" fontId="13" fillId="3" borderId="26" xfId="6" quotePrefix="1" applyFont="1" applyFill="1" applyBorder="1" applyAlignment="1">
      <alignment vertical="center" wrapText="1"/>
    </xf>
    <xf numFmtId="0" fontId="13" fillId="3" borderId="27" xfId="6" quotePrefix="1" applyFont="1" applyFill="1" applyBorder="1" applyAlignment="1">
      <alignment vertical="center" wrapText="1"/>
    </xf>
    <xf numFmtId="0" fontId="13" fillId="3" borderId="72" xfId="6" quotePrefix="1" applyFont="1" applyFill="1" applyBorder="1" applyAlignment="1">
      <alignment vertical="center" wrapText="1"/>
    </xf>
    <xf numFmtId="0" fontId="13" fillId="3" borderId="73" xfId="6" quotePrefix="1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3" fillId="2" borderId="74" xfId="6" applyFont="1" applyFill="1" applyBorder="1" applyAlignment="1">
      <alignment horizontal="center" vertical="center" wrapText="1"/>
    </xf>
    <xf numFmtId="0" fontId="13" fillId="2" borderId="75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3" fillId="2" borderId="16" xfId="9" applyFont="1" applyFill="1" applyBorder="1" applyAlignment="1">
      <alignment horizontal="center" vertical="center" wrapText="1"/>
    </xf>
    <xf numFmtId="0" fontId="14" fillId="2" borderId="76" xfId="9" applyFont="1" applyFill="1" applyBorder="1" applyAlignment="1">
      <alignment horizontal="center"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4" fillId="2" borderId="15" xfId="6" applyFont="1" applyFill="1" applyBorder="1" applyAlignment="1">
      <alignment horizontal="center" vertical="center" wrapText="1"/>
    </xf>
    <xf numFmtId="0" fontId="14" fillId="2" borderId="74" xfId="9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78" xfId="0" applyFont="1" applyFill="1" applyBorder="1" applyAlignment="1">
      <alignment horizontal="center" vertical="center" wrapText="1"/>
    </xf>
    <xf numFmtId="0" fontId="16" fillId="2" borderId="79" xfId="0" applyFont="1" applyFill="1" applyBorder="1" applyAlignment="1">
      <alignment horizontal="center" vertical="center" wrapText="1"/>
    </xf>
    <xf numFmtId="0" fontId="9" fillId="4" borderId="46" xfId="6" quotePrefix="1" applyFont="1" applyFill="1" applyBorder="1" applyAlignment="1">
      <alignment horizontal="center" vertical="center" wrapText="1"/>
    </xf>
    <xf numFmtId="0" fontId="9" fillId="4" borderId="34" xfId="6" quotePrefix="1" applyFont="1" applyFill="1" applyBorder="1" applyAlignment="1">
      <alignment horizontal="center" vertical="center" wrapText="1"/>
    </xf>
    <xf numFmtId="0" fontId="9" fillId="4" borderId="47" xfId="6" quotePrefix="1" applyFont="1" applyFill="1" applyBorder="1" applyAlignment="1">
      <alignment horizontal="center" vertical="center" wrapText="1"/>
    </xf>
    <xf numFmtId="0" fontId="9" fillId="4" borderId="51" xfId="6" quotePrefix="1" applyFont="1" applyFill="1" applyBorder="1" applyAlignment="1">
      <alignment horizontal="center" vertical="center" wrapText="1"/>
    </xf>
    <xf numFmtId="0" fontId="9" fillId="4" borderId="35" xfId="6" quotePrefix="1" applyFont="1" applyFill="1" applyBorder="1" applyAlignment="1">
      <alignment horizontal="center" vertical="center" wrapText="1"/>
    </xf>
    <xf numFmtId="0" fontId="13" fillId="3" borderId="54" xfId="9" quotePrefix="1" applyFont="1" applyFill="1" applyBorder="1" applyAlignment="1">
      <alignment horizontal="center" vertical="center" wrapText="1"/>
    </xf>
    <xf numFmtId="0" fontId="45" fillId="3" borderId="47" xfId="0" applyFont="1" applyFill="1" applyBorder="1" applyAlignment="1">
      <alignment vertical="top" wrapText="1"/>
    </xf>
    <xf numFmtId="0" fontId="46" fillId="3" borderId="49" xfId="0" applyFont="1" applyFill="1" applyBorder="1" applyAlignment="1">
      <alignment horizontal="left" vertical="center" wrapText="1"/>
    </xf>
    <xf numFmtId="0" fontId="13" fillId="2" borderId="80" xfId="6" applyFont="1" applyFill="1" applyBorder="1" applyAlignment="1">
      <alignment horizontal="center" vertical="center" wrapText="1"/>
    </xf>
    <xf numFmtId="0" fontId="45" fillId="3" borderId="36" xfId="9" quotePrefix="1" applyFont="1" applyFill="1" applyBorder="1" applyAlignment="1">
      <alignment horizontal="center" vertical="center" wrapText="1"/>
    </xf>
    <xf numFmtId="0" fontId="45" fillId="3" borderId="37" xfId="9" quotePrefix="1" applyFont="1" applyFill="1" applyBorder="1" applyAlignment="1">
      <alignment horizontal="center" vertical="center" wrapText="1"/>
    </xf>
    <xf numFmtId="0" fontId="45" fillId="3" borderId="38" xfId="9" quotePrefix="1" applyFont="1" applyFill="1" applyBorder="1" applyAlignment="1">
      <alignment horizontal="center" vertical="center" wrapText="1"/>
    </xf>
    <xf numFmtId="0" fontId="45" fillId="3" borderId="71" xfId="9" quotePrefix="1" applyFont="1" applyFill="1" applyBorder="1" applyAlignment="1">
      <alignment horizontal="center" vertical="center" wrapText="1"/>
    </xf>
    <xf numFmtId="0" fontId="45" fillId="3" borderId="48" xfId="9" quotePrefix="1" applyFont="1" applyFill="1" applyBorder="1" applyAlignment="1">
      <alignment horizontal="center" vertical="center" wrapText="1"/>
    </xf>
    <xf numFmtId="0" fontId="47" fillId="3" borderId="19" xfId="6" quotePrefix="1" applyFont="1" applyFill="1" applyBorder="1" applyAlignment="1">
      <alignment horizontal="center" vertical="center" wrapText="1"/>
    </xf>
    <xf numFmtId="0" fontId="47" fillId="3" borderId="56" xfId="6" quotePrefix="1" applyFont="1" applyFill="1" applyBorder="1" applyAlignment="1">
      <alignment horizontal="center" vertical="center" wrapText="1"/>
    </xf>
    <xf numFmtId="0" fontId="47" fillId="3" borderId="19" xfId="9" quotePrefix="1" applyFont="1" applyFill="1" applyBorder="1" applyAlignment="1">
      <alignment horizontal="center" vertical="center" wrapText="1"/>
    </xf>
    <xf numFmtId="0" fontId="47" fillId="3" borderId="20" xfId="9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48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64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50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4" fillId="0" borderId="64" xfId="3" quotePrefix="1" applyFont="1" applyFill="1" applyBorder="1" applyAlignment="1" applyProtection="1">
      <alignment horizontal="center" vertical="center" wrapText="1"/>
      <protection locked="0"/>
    </xf>
    <xf numFmtId="0" fontId="58" fillId="0" borderId="0" xfId="0" applyFont="1" applyFill="1" applyProtection="1">
      <protection locked="0"/>
    </xf>
    <xf numFmtId="0" fontId="13" fillId="4" borderId="35" xfId="9" quotePrefix="1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37" xfId="0" applyFont="1" applyFill="1" applyBorder="1" applyAlignment="1">
      <alignment horizontal="center" vertical="center" wrapText="1"/>
    </xf>
    <xf numFmtId="0" fontId="16" fillId="4" borderId="38" xfId="0" applyFont="1" applyFill="1" applyBorder="1" applyAlignment="1">
      <alignment horizontal="center" vertical="center" wrapText="1"/>
    </xf>
    <xf numFmtId="0" fontId="14" fillId="4" borderId="33" xfId="9" quotePrefix="1" applyFont="1" applyFill="1" applyBorder="1" applyAlignment="1">
      <alignment horizontal="center" vertical="center" wrapText="1"/>
    </xf>
    <xf numFmtId="0" fontId="14" fillId="4" borderId="34" xfId="9" quotePrefix="1" applyFont="1" applyFill="1" applyBorder="1" applyAlignment="1">
      <alignment horizontal="center" vertical="center" wrapText="1"/>
    </xf>
    <xf numFmtId="0" fontId="14" fillId="4" borderId="35" xfId="9" quotePrefix="1" applyFont="1" applyFill="1" applyBorder="1" applyAlignment="1">
      <alignment horizontal="center" vertical="center" wrapText="1"/>
    </xf>
    <xf numFmtId="0" fontId="13" fillId="4" borderId="19" xfId="6" quotePrefix="1" applyFont="1" applyFill="1" applyBorder="1" applyAlignment="1">
      <alignment horizontal="center" vertical="center" wrapText="1"/>
    </xf>
    <xf numFmtId="0" fontId="13" fillId="4" borderId="20" xfId="6" quotePrefix="1" applyFont="1" applyFill="1" applyBorder="1" applyAlignment="1">
      <alignment horizontal="center" vertical="center" wrapText="1"/>
    </xf>
    <xf numFmtId="0" fontId="13" fillId="4" borderId="40" xfId="6" quotePrefix="1" applyFont="1" applyFill="1" applyBorder="1" applyAlignment="1">
      <alignment horizontal="center" vertical="center" wrapText="1"/>
    </xf>
    <xf numFmtId="0" fontId="13" fillId="4" borderId="41" xfId="6" quotePrefix="1" applyFont="1" applyFill="1" applyBorder="1" applyAlignment="1">
      <alignment horizontal="center" vertical="center" wrapText="1"/>
    </xf>
    <xf numFmtId="0" fontId="13" fillId="4" borderId="42" xfId="6" quotePrefix="1" applyFont="1" applyFill="1" applyBorder="1" applyAlignment="1">
      <alignment horizontal="center" vertical="center" wrapText="1"/>
    </xf>
    <xf numFmtId="0" fontId="13" fillId="4" borderId="39" xfId="6" quotePrefix="1" applyFont="1" applyFill="1" applyBorder="1" applyAlignment="1">
      <alignment horizontal="center" vertical="center" wrapText="1"/>
    </xf>
    <xf numFmtId="0" fontId="13" fillId="4" borderId="43" xfId="6" quotePrefix="1" applyFont="1" applyFill="1" applyBorder="1" applyAlignment="1">
      <alignment horizontal="center" vertical="center" wrapText="1"/>
    </xf>
    <xf numFmtId="0" fontId="13" fillId="4" borderId="40" xfId="6" quotePrefix="1" applyFont="1" applyFill="1" applyBorder="1" applyAlignment="1">
      <alignment vertical="center" wrapText="1"/>
    </xf>
    <xf numFmtId="0" fontId="13" fillId="4" borderId="44" xfId="6" quotePrefix="1" applyFont="1" applyFill="1" applyBorder="1" applyAlignment="1">
      <alignment vertical="center" wrapText="1"/>
    </xf>
    <xf numFmtId="0" fontId="13" fillId="4" borderId="45" xfId="6" quotePrefix="1" applyFont="1" applyFill="1" applyBorder="1" applyAlignment="1">
      <alignment vertical="center" wrapText="1"/>
    </xf>
    <xf numFmtId="0" fontId="13" fillId="4" borderId="39" xfId="6" quotePrefix="1" applyFont="1" applyFill="1" applyBorder="1" applyAlignment="1">
      <alignment vertical="center" wrapText="1"/>
    </xf>
    <xf numFmtId="0" fontId="14" fillId="4" borderId="44" xfId="6" quotePrefix="1" applyFont="1" applyFill="1" applyBorder="1" applyAlignment="1">
      <alignment vertical="center" wrapText="1"/>
    </xf>
    <xf numFmtId="0" fontId="14" fillId="4" borderId="43" xfId="6" quotePrefix="1" applyFont="1" applyFill="1" applyBorder="1" applyAlignment="1">
      <alignment vertical="center" wrapText="1"/>
    </xf>
    <xf numFmtId="0" fontId="13" fillId="4" borderId="26" xfId="9" quotePrefix="1" applyFont="1" applyFill="1" applyBorder="1" applyAlignment="1">
      <alignment horizontal="center" vertical="center" wrapText="1"/>
    </xf>
    <xf numFmtId="0" fontId="13" fillId="4" borderId="28" xfId="9" quotePrefix="1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4" fillId="4" borderId="46" xfId="9" quotePrefix="1" applyFont="1" applyFill="1" applyBorder="1" applyAlignment="1">
      <alignment horizontal="center" vertical="center" wrapText="1"/>
    </xf>
    <xf numFmtId="0" fontId="14" fillId="4" borderId="47" xfId="9" quotePrefix="1" applyFont="1" applyFill="1" applyBorder="1" applyAlignment="1">
      <alignment horizontal="center" vertical="center" wrapText="1"/>
    </xf>
    <xf numFmtId="0" fontId="14" fillId="4" borderId="36" xfId="9" quotePrefix="1" applyFont="1" applyFill="1" applyBorder="1" applyAlignment="1">
      <alignment horizontal="center" vertical="center" wrapText="1"/>
    </xf>
    <xf numFmtId="0" fontId="13" fillId="4" borderId="36" xfId="9" quotePrefix="1" applyFont="1" applyFill="1" applyBorder="1" applyAlignment="1">
      <alignment horizontal="center" vertical="center" wrapText="1"/>
    </xf>
    <xf numFmtId="0" fontId="13" fillId="4" borderId="48" xfId="9" quotePrefix="1" applyFont="1" applyFill="1" applyBorder="1" applyAlignment="1">
      <alignment horizontal="center" vertical="center" wrapText="1"/>
    </xf>
    <xf numFmtId="0" fontId="13" fillId="4" borderId="19" xfId="9" quotePrefix="1" applyFont="1" applyFill="1" applyBorder="1" applyAlignment="1">
      <alignment horizontal="center" vertical="center" wrapText="1"/>
    </xf>
    <xf numFmtId="0" fontId="13" fillId="4" borderId="20" xfId="9" quotePrefix="1" applyFont="1" applyFill="1" applyBorder="1" applyAlignment="1">
      <alignment horizontal="center" vertical="center" wrapText="1"/>
    </xf>
    <xf numFmtId="0" fontId="13" fillId="4" borderId="49" xfId="9" quotePrefix="1" applyFont="1" applyFill="1" applyBorder="1" applyAlignment="1">
      <alignment horizontal="center" vertical="center" wrapText="1"/>
    </xf>
    <xf numFmtId="0" fontId="13" fillId="4" borderId="39" xfId="9" quotePrefix="1" applyFont="1" applyFill="1" applyBorder="1" applyAlignment="1">
      <alignment horizontal="center" vertical="center" wrapText="1"/>
    </xf>
    <xf numFmtId="0" fontId="13" fillId="4" borderId="49" xfId="6" quotePrefix="1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/>
    </xf>
    <xf numFmtId="0" fontId="16" fillId="4" borderId="49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75" fillId="0" borderId="0" xfId="0" applyFont="1" applyFill="1" applyProtection="1">
      <protection locked="0"/>
    </xf>
    <xf numFmtId="0" fontId="72" fillId="4" borderId="49" xfId="24" applyFont="1" applyFill="1" applyBorder="1" applyAlignment="1">
      <alignment horizontal="center" vertical="center" wrapText="1"/>
    </xf>
    <xf numFmtId="0" fontId="74" fillId="4" borderId="43" xfId="2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16" xfId="3" applyFont="1" applyFill="1" applyBorder="1" applyAlignment="1">
      <alignment horizontal="center" vertical="center" wrapText="1"/>
    </xf>
    <xf numFmtId="0" fontId="6" fillId="2" borderId="16" xfId="3" applyFont="1" applyFill="1" applyBorder="1" applyAlignment="1">
      <alignment horizontal="center" vertical="center" wrapText="1"/>
    </xf>
    <xf numFmtId="0" fontId="8" fillId="2" borderId="81" xfId="3" applyFont="1" applyFill="1" applyBorder="1" applyAlignment="1">
      <alignment horizontal="center" vertical="center" wrapText="1"/>
    </xf>
    <xf numFmtId="0" fontId="15" fillId="2" borderId="82" xfId="9" applyFont="1" applyFill="1" applyBorder="1" applyAlignment="1">
      <alignment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3" fillId="2" borderId="83" xfId="9" applyFont="1" applyFill="1" applyBorder="1" applyAlignment="1">
      <alignment horizontal="center" vertical="center" wrapText="1"/>
    </xf>
    <xf numFmtId="0" fontId="13" fillId="2" borderId="84" xfId="9" applyFont="1" applyFill="1" applyBorder="1" applyAlignment="1">
      <alignment horizontal="center" vertical="center" wrapText="1"/>
    </xf>
    <xf numFmtId="0" fontId="14" fillId="2" borderId="85" xfId="6" applyFont="1" applyFill="1" applyBorder="1" applyAlignment="1">
      <alignment horizontal="center" vertical="center" wrapText="1"/>
    </xf>
    <xf numFmtId="0" fontId="14" fillId="2" borderId="86" xfId="6" applyFont="1" applyFill="1" applyBorder="1" applyAlignment="1">
      <alignment horizontal="center" vertical="center" wrapText="1"/>
    </xf>
    <xf numFmtId="0" fontId="14" fillId="2" borderId="9" xfId="9" applyFont="1" applyFill="1" applyBorder="1" applyAlignment="1">
      <alignment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90" xfId="9" applyFont="1" applyFill="1" applyBorder="1" applyAlignment="1">
      <alignment horizontal="center" vertical="center" wrapText="1"/>
    </xf>
    <xf numFmtId="0" fontId="14" fillId="2" borderId="91" xfId="9" applyFont="1" applyFill="1" applyBorder="1" applyAlignment="1">
      <alignment horizontal="center" vertical="center" wrapText="1"/>
    </xf>
    <xf numFmtId="0" fontId="14" fillId="2" borderId="92" xfId="9" applyFont="1" applyFill="1" applyBorder="1" applyAlignment="1">
      <alignment horizontal="center" vertical="center" wrapText="1"/>
    </xf>
    <xf numFmtId="0" fontId="13" fillId="2" borderId="82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0" fillId="0" borderId="0" xfId="0" applyFill="1"/>
    <xf numFmtId="0" fontId="59" fillId="0" borderId="0" xfId="0" applyFont="1" applyFill="1"/>
    <xf numFmtId="0" fontId="59" fillId="0" borderId="0" xfId="0" applyFont="1"/>
    <xf numFmtId="0" fontId="76" fillId="0" borderId="0" xfId="0" applyFont="1"/>
    <xf numFmtId="0" fontId="76" fillId="0" borderId="0" xfId="0" applyFont="1" applyFill="1"/>
    <xf numFmtId="0" fontId="60" fillId="2" borderId="0" xfId="0" applyFont="1" applyFill="1"/>
    <xf numFmtId="0" fontId="13" fillId="2" borderId="81" xfId="9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93" xfId="9" applyFont="1" applyFill="1" applyBorder="1" applyAlignment="1">
      <alignment horizontal="center" vertical="center" wrapText="1"/>
    </xf>
    <xf numFmtId="0" fontId="13" fillId="2" borderId="94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95" xfId="9" applyFont="1" applyFill="1" applyBorder="1" applyAlignment="1">
      <alignment horizontal="center" vertical="center" wrapText="1"/>
    </xf>
    <xf numFmtId="0" fontId="14" fillId="2" borderId="96" xfId="9" applyFont="1" applyFill="1" applyBorder="1" applyAlignment="1">
      <alignment horizontal="center" vertical="center" wrapText="1"/>
    </xf>
    <xf numFmtId="0" fontId="13" fillId="2" borderId="97" xfId="9" applyFont="1" applyFill="1" applyBorder="1" applyAlignment="1">
      <alignment horizontal="center" vertical="center" wrapText="1"/>
    </xf>
    <xf numFmtId="0" fontId="14" fillId="2" borderId="98" xfId="9" applyFont="1" applyFill="1" applyBorder="1" applyAlignment="1">
      <alignment horizontal="center" vertical="center" wrapText="1"/>
    </xf>
    <xf numFmtId="0" fontId="13" fillId="2" borderId="99" xfId="9" applyFont="1" applyFill="1" applyBorder="1" applyAlignment="1">
      <alignment horizontal="center" vertical="center" wrapText="1"/>
    </xf>
    <xf numFmtId="0" fontId="14" fillId="2" borderId="100" xfId="9" applyFont="1" applyFill="1" applyBorder="1" applyAlignment="1">
      <alignment horizontal="center" vertical="center" wrapText="1"/>
    </xf>
    <xf numFmtId="0" fontId="13" fillId="2" borderId="93" xfId="6" applyFont="1" applyFill="1" applyBorder="1" applyAlignment="1">
      <alignment horizontal="center" vertical="center" wrapText="1"/>
    </xf>
    <xf numFmtId="0" fontId="17" fillId="2" borderId="10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91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41" fillId="2" borderId="9" xfId="9" applyFont="1" applyFill="1" applyBorder="1" applyAlignment="1">
      <alignment vertical="center" wrapText="1"/>
    </xf>
    <xf numFmtId="0" fontId="25" fillId="2" borderId="101" xfId="0" applyFont="1" applyFill="1" applyBorder="1" applyAlignment="1">
      <alignment horizontal="center" vertical="center"/>
    </xf>
    <xf numFmtId="0" fontId="25" fillId="2" borderId="76" xfId="0" applyFont="1" applyFill="1" applyBorder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13" fillId="2" borderId="15" xfId="9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/>
    </xf>
    <xf numFmtId="0" fontId="13" fillId="2" borderId="76" xfId="6" applyFont="1" applyFill="1" applyBorder="1" applyAlignment="1">
      <alignment horizontal="center" vertical="center" wrapText="1"/>
    </xf>
    <xf numFmtId="0" fontId="42" fillId="2" borderId="70" xfId="9" applyFont="1" applyFill="1" applyBorder="1" applyAlignment="1">
      <alignment vertical="center" wrapText="1"/>
    </xf>
    <xf numFmtId="0" fontId="42" fillId="2" borderId="88" xfId="9" applyFont="1" applyFill="1" applyBorder="1" applyAlignment="1">
      <alignment vertical="center" wrapText="1"/>
    </xf>
    <xf numFmtId="0" fontId="14" fillId="2" borderId="102" xfId="9" applyFont="1" applyFill="1" applyBorder="1" applyAlignment="1">
      <alignment horizontal="center" vertical="center" wrapText="1"/>
    </xf>
    <xf numFmtId="0" fontId="13" fillId="2" borderId="89" xfId="6" applyFont="1" applyFill="1" applyBorder="1" applyAlignment="1">
      <alignment horizontal="center" vertical="center" wrapText="1"/>
    </xf>
    <xf numFmtId="0" fontId="13" fillId="2" borderId="102" xfId="6" applyFont="1" applyFill="1" applyBorder="1" applyAlignment="1">
      <alignment horizontal="center" vertical="center" wrapText="1"/>
    </xf>
    <xf numFmtId="0" fontId="44" fillId="2" borderId="9" xfId="0" applyFont="1" applyFill="1" applyBorder="1" applyAlignment="1">
      <alignment horizontal="left" vertical="center" wrapText="1"/>
    </xf>
    <xf numFmtId="0" fontId="14" fillId="2" borderId="1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horizontal="center" vertical="center" wrapText="1"/>
    </xf>
    <xf numFmtId="0" fontId="14" fillId="2" borderId="14" xfId="6" applyFont="1" applyFill="1" applyBorder="1" applyAlignment="1">
      <alignment horizontal="center" vertical="center" wrapText="1"/>
    </xf>
    <xf numFmtId="0" fontId="17" fillId="2" borderId="103" xfId="0" applyFont="1" applyFill="1" applyBorder="1" applyAlignment="1">
      <alignment horizontal="left" vertical="center" wrapText="1"/>
    </xf>
    <xf numFmtId="0" fontId="13" fillId="2" borderId="104" xfId="6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06" xfId="6" applyFont="1" applyFill="1" applyBorder="1" applyAlignment="1">
      <alignment horizontal="center" vertical="center" wrapText="1"/>
    </xf>
    <xf numFmtId="0" fontId="13" fillId="2" borderId="107" xfId="6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left" vertical="center" wrapText="1"/>
    </xf>
    <xf numFmtId="0" fontId="14" fillId="2" borderId="108" xfId="6" applyFont="1" applyFill="1" applyBorder="1" applyAlignment="1">
      <alignment horizontal="center" vertical="center" wrapText="1"/>
    </xf>
    <xf numFmtId="0" fontId="14" fillId="2" borderId="109" xfId="6" applyFont="1" applyFill="1" applyBorder="1" applyAlignment="1">
      <alignment horizontal="center" vertical="center" wrapText="1"/>
    </xf>
    <xf numFmtId="0" fontId="14" fillId="2" borderId="8" xfId="6" applyFont="1" applyFill="1" applyBorder="1" applyAlignment="1">
      <alignment horizontal="center" vertical="center" wrapText="1"/>
    </xf>
    <xf numFmtId="0" fontId="14" fillId="2" borderId="9" xfId="6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5" xfId="0" applyFont="1" applyFill="1" applyBorder="1" applyAlignment="1">
      <alignment horizontal="center" vertical="center" wrapText="1"/>
    </xf>
    <xf numFmtId="0" fontId="16" fillId="2" borderId="80" xfId="0" applyFont="1" applyFill="1" applyBorder="1" applyAlignment="1">
      <alignment horizontal="center" vertical="center" wrapText="1"/>
    </xf>
    <xf numFmtId="0" fontId="16" fillId="2" borderId="110" xfId="0" applyFont="1" applyFill="1" applyBorder="1" applyAlignment="1">
      <alignment horizontal="center" vertical="center" wrapText="1"/>
    </xf>
    <xf numFmtId="0" fontId="16" fillId="2" borderId="111" xfId="0" applyFont="1" applyFill="1" applyBorder="1" applyAlignment="1">
      <alignment horizontal="center" vertical="center" wrapText="1"/>
    </xf>
    <xf numFmtId="0" fontId="17" fillId="2" borderId="82" xfId="0" applyFont="1" applyFill="1" applyBorder="1" applyAlignment="1">
      <alignment horizontal="left" vertical="center" wrapText="1"/>
    </xf>
    <xf numFmtId="0" fontId="16" fillId="2" borderId="112" xfId="0" applyFont="1" applyFill="1" applyBorder="1" applyAlignment="1">
      <alignment horizontal="center" vertical="center" wrapText="1"/>
    </xf>
    <xf numFmtId="0" fontId="16" fillId="2" borderId="93" xfId="0" applyFont="1" applyFill="1" applyBorder="1" applyAlignment="1">
      <alignment horizontal="center" vertical="center" wrapText="1"/>
    </xf>
    <xf numFmtId="0" fontId="16" fillId="2" borderId="106" xfId="0" applyFont="1" applyFill="1" applyBorder="1" applyAlignment="1">
      <alignment horizontal="center" vertical="center" wrapText="1"/>
    </xf>
    <xf numFmtId="0" fontId="16" fillId="2" borderId="105" xfId="0" applyFont="1" applyFill="1" applyBorder="1" applyAlignment="1">
      <alignment horizontal="center" vertical="center" wrapText="1"/>
    </xf>
    <xf numFmtId="0" fontId="19" fillId="2" borderId="101" xfId="0" applyFont="1" applyFill="1" applyBorder="1" applyAlignment="1">
      <alignment horizontal="center" vertical="center" wrapText="1"/>
    </xf>
    <xf numFmtId="0" fontId="19" fillId="2" borderId="76" xfId="0" applyFont="1" applyFill="1" applyBorder="1" applyAlignment="1">
      <alignment horizontal="center" vertical="center" wrapText="1"/>
    </xf>
    <xf numFmtId="0" fontId="19" fillId="2" borderId="77" xfId="0" applyFont="1" applyFill="1" applyBorder="1" applyAlignment="1">
      <alignment horizontal="center" vertical="center" wrapText="1"/>
    </xf>
    <xf numFmtId="0" fontId="19" fillId="2" borderId="94" xfId="0" applyFont="1" applyFill="1" applyBorder="1" applyAlignment="1">
      <alignment horizontal="center" vertical="center" wrapText="1"/>
    </xf>
    <xf numFmtId="0" fontId="19" fillId="2" borderId="113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19" fillId="2" borderId="115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91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90" xfId="0" applyFont="1" applyFill="1" applyBorder="1" applyAlignment="1">
      <alignment horizontal="center" vertical="center" wrapText="1"/>
    </xf>
    <xf numFmtId="0" fontId="19" fillId="2" borderId="10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25" fillId="2" borderId="114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82" xfId="0" applyFont="1" applyFill="1" applyBorder="1" applyAlignment="1">
      <alignment horizontal="left" vertical="center" wrapText="1"/>
    </xf>
    <xf numFmtId="0" fontId="14" fillId="3" borderId="116" xfId="9" quotePrefix="1" applyFont="1" applyFill="1" applyBorder="1" applyAlignment="1">
      <alignment horizontal="center" vertical="center" wrapText="1"/>
    </xf>
    <xf numFmtId="0" fontId="5" fillId="0" borderId="64" xfId="3" quotePrefix="1" applyFont="1" applyFill="1" applyBorder="1" applyAlignment="1" applyProtection="1">
      <alignment horizontal="center" vertical="center" wrapText="1"/>
      <protection locked="0"/>
    </xf>
    <xf numFmtId="0" fontId="6" fillId="0" borderId="64" xfId="3" quotePrefix="1" applyFont="1" applyFill="1" applyBorder="1" applyAlignment="1" applyProtection="1">
      <alignment horizontal="center" vertical="center" wrapText="1"/>
      <protection locked="0"/>
    </xf>
    <xf numFmtId="0" fontId="52" fillId="0" borderId="64" xfId="3" quotePrefix="1" applyFont="1" applyFill="1" applyBorder="1" applyAlignment="1" applyProtection="1">
      <alignment horizontal="center" vertical="center" wrapText="1"/>
      <protection locked="0"/>
    </xf>
    <xf numFmtId="0" fontId="53" fillId="0" borderId="41" xfId="3" quotePrefix="1" applyFont="1" applyFill="1" applyBorder="1" applyAlignment="1" applyProtection="1">
      <alignment horizontal="center" vertical="center" wrapText="1"/>
      <protection locked="0"/>
    </xf>
    <xf numFmtId="0" fontId="34" fillId="3" borderId="51" xfId="9" quotePrefix="1" applyFont="1" applyFill="1" applyBorder="1" applyAlignment="1">
      <alignment horizontal="center" vertical="center" wrapText="1"/>
    </xf>
    <xf numFmtId="0" fontId="34" fillId="3" borderId="35" xfId="9" quotePrefix="1" applyFont="1" applyFill="1" applyBorder="1" applyAlignment="1">
      <alignment horizontal="center" vertical="center" wrapText="1"/>
    </xf>
    <xf numFmtId="0" fontId="34" fillId="3" borderId="34" xfId="9" quotePrefix="1" applyFont="1" applyFill="1" applyBorder="1" applyAlignment="1">
      <alignment horizontal="center" vertical="center" wrapText="1"/>
    </xf>
    <xf numFmtId="0" fontId="34" fillId="3" borderId="47" xfId="9" quotePrefix="1" applyFont="1" applyFill="1" applyBorder="1" applyAlignment="1">
      <alignment horizontal="center" vertical="center" wrapText="1"/>
    </xf>
    <xf numFmtId="0" fontId="34" fillId="3" borderId="46" xfId="9" quotePrefix="1" applyFont="1" applyFill="1" applyBorder="1" applyAlignment="1">
      <alignment horizontal="center" vertical="center" wrapText="1"/>
    </xf>
    <xf numFmtId="0" fontId="47" fillId="3" borderId="36" xfId="6" applyFont="1" applyFill="1" applyBorder="1" applyAlignment="1">
      <alignment horizontal="center" vertical="center" wrapText="1"/>
    </xf>
    <xf numFmtId="0" fontId="47" fillId="3" borderId="38" xfId="6" applyFont="1" applyFill="1" applyBorder="1" applyAlignment="1">
      <alignment horizontal="center" vertical="center" wrapText="1"/>
    </xf>
    <xf numFmtId="0" fontId="47" fillId="3" borderId="20" xfId="6" quotePrefix="1" applyFont="1" applyFill="1" applyBorder="1" applyAlignment="1">
      <alignment horizontal="center" vertical="center" wrapText="1"/>
    </xf>
    <xf numFmtId="0" fontId="47" fillId="3" borderId="19" xfId="3" quotePrefix="1" applyFont="1" applyFill="1" applyBorder="1" applyAlignment="1">
      <alignment horizontal="center" vertical="center" textRotation="255" wrapText="1"/>
    </xf>
    <xf numFmtId="0" fontId="47" fillId="3" borderId="56" xfId="3" quotePrefix="1" applyFont="1" applyFill="1" applyBorder="1" applyAlignment="1">
      <alignment horizontal="center" vertical="center" textRotation="255" wrapText="1"/>
    </xf>
    <xf numFmtId="0" fontId="47" fillId="3" borderId="57" xfId="3" quotePrefix="1" applyFont="1" applyFill="1" applyBorder="1" applyAlignment="1">
      <alignment horizontal="center" vertical="center" textRotation="255" wrapText="1"/>
    </xf>
    <xf numFmtId="0" fontId="45" fillId="3" borderId="29" xfId="6" quotePrefix="1" applyFont="1" applyFill="1" applyBorder="1" applyAlignment="1">
      <alignment vertical="center" wrapText="1"/>
    </xf>
    <xf numFmtId="0" fontId="45" fillId="3" borderId="30" xfId="6" quotePrefix="1" applyFont="1" applyFill="1" applyBorder="1" applyAlignment="1">
      <alignment vertical="center" wrapText="1"/>
    </xf>
    <xf numFmtId="0" fontId="47" fillId="3" borderId="31" xfId="6" quotePrefix="1" applyFont="1" applyFill="1" applyBorder="1" applyAlignment="1">
      <alignment vertical="center" wrapText="1"/>
    </xf>
    <xf numFmtId="0" fontId="45" fillId="3" borderId="50" xfId="6" quotePrefix="1" applyFont="1" applyFill="1" applyBorder="1" applyAlignment="1">
      <alignment vertical="center" wrapText="1"/>
    </xf>
    <xf numFmtId="0" fontId="47" fillId="3" borderId="117" xfId="6" quotePrefix="1" applyFont="1" applyFill="1" applyBorder="1" applyAlignment="1">
      <alignment vertical="center" wrapText="1"/>
    </xf>
    <xf numFmtId="0" fontId="47" fillId="3" borderId="21" xfId="6" applyFont="1" applyFill="1" applyBorder="1" applyAlignment="1">
      <alignment vertical="center" wrapText="1"/>
    </xf>
    <xf numFmtId="0" fontId="47" fillId="3" borderId="118" xfId="6" applyFont="1" applyFill="1" applyBorder="1" applyAlignment="1">
      <alignment vertical="center" wrapText="1"/>
    </xf>
    <xf numFmtId="0" fontId="62" fillId="3" borderId="49" xfId="9" applyFont="1" applyFill="1" applyBorder="1" applyAlignment="1">
      <alignment vertical="center" wrapText="1"/>
    </xf>
    <xf numFmtId="0" fontId="62" fillId="3" borderId="21" xfId="9" applyFont="1" applyFill="1" applyBorder="1" applyAlignment="1">
      <alignment vertical="center" wrapText="1"/>
    </xf>
    <xf numFmtId="0" fontId="13" fillId="2" borderId="79" xfId="6" applyFont="1" applyFill="1" applyBorder="1" applyAlignment="1">
      <alignment horizontal="center" vertical="center" wrapText="1"/>
    </xf>
    <xf numFmtId="0" fontId="13" fillId="2" borderId="109" xfId="6" applyFont="1" applyFill="1" applyBorder="1" applyAlignment="1">
      <alignment horizontal="center" vertical="center" wrapText="1"/>
    </xf>
    <xf numFmtId="0" fontId="13" fillId="2" borderId="8" xfId="6" applyFont="1" applyFill="1" applyBorder="1" applyAlignment="1">
      <alignment horizontal="center" vertical="center" wrapText="1"/>
    </xf>
    <xf numFmtId="0" fontId="35" fillId="0" borderId="0" xfId="22" applyBorder="1" applyAlignment="1"/>
    <xf numFmtId="0" fontId="61" fillId="0" borderId="0" xfId="22" applyFont="1" applyFill="1"/>
    <xf numFmtId="0" fontId="61" fillId="0" borderId="0" xfId="22" applyFont="1"/>
    <xf numFmtId="0" fontId="47" fillId="3" borderId="19" xfId="6" applyFont="1" applyFill="1" applyBorder="1" applyAlignment="1">
      <alignment horizontal="center" vertical="center" wrapText="1"/>
    </xf>
    <xf numFmtId="0" fontId="47" fillId="3" borderId="54" xfId="6" applyFont="1" applyFill="1" applyBorder="1" applyAlignment="1">
      <alignment horizontal="center" vertical="center" wrapText="1"/>
    </xf>
    <xf numFmtId="0" fontId="47" fillId="3" borderId="53" xfId="9" quotePrefix="1" applyFont="1" applyFill="1" applyBorder="1" applyAlignment="1">
      <alignment horizontal="center" vertical="center" wrapText="1"/>
    </xf>
    <xf numFmtId="0" fontId="47" fillId="3" borderId="54" xfId="9" quotePrefix="1" applyFont="1" applyFill="1" applyBorder="1" applyAlignment="1">
      <alignment horizontal="center" vertical="center" wrapText="1"/>
    </xf>
    <xf numFmtId="0" fontId="47" fillId="3" borderId="56" xfId="9" quotePrefix="1" applyFont="1" applyFill="1" applyBorder="1" applyAlignment="1">
      <alignment horizontal="center" vertical="center" wrapText="1"/>
    </xf>
    <xf numFmtId="0" fontId="47" fillId="3" borderId="58" xfId="9" quotePrefix="1" applyFont="1" applyFill="1" applyBorder="1" applyAlignment="1">
      <alignment horizontal="center" vertical="center" wrapText="1"/>
    </xf>
    <xf numFmtId="0" fontId="14" fillId="5" borderId="26" xfId="9" quotePrefix="1" applyFont="1" applyFill="1" applyBorder="1" applyAlignment="1">
      <alignment horizontal="center" vertical="center" wrapText="1"/>
    </xf>
    <xf numFmtId="0" fontId="14" fillId="5" borderId="119" xfId="9" quotePrefix="1" applyFont="1" applyFill="1" applyBorder="1" applyAlignment="1">
      <alignment horizontal="center" vertical="center" wrapText="1"/>
    </xf>
    <xf numFmtId="0" fontId="14" fillId="5" borderId="29" xfId="9" quotePrefix="1" applyFont="1" applyFill="1" applyBorder="1" applyAlignment="1">
      <alignment horizontal="center" vertical="center" wrapText="1"/>
    </xf>
    <xf numFmtId="0" fontId="14" fillId="5" borderId="50" xfId="9" quotePrefix="1" applyFont="1" applyFill="1" applyBorder="1" applyAlignment="1">
      <alignment horizontal="center" vertical="center" wrapText="1"/>
    </xf>
    <xf numFmtId="0" fontId="14" fillId="5" borderId="46" xfId="9" quotePrefix="1" applyFont="1" applyFill="1" applyBorder="1" applyAlignment="1">
      <alignment horizontal="center" vertical="center" wrapText="1"/>
    </xf>
    <xf numFmtId="0" fontId="14" fillId="5" borderId="35" xfId="9" quotePrefix="1" applyFont="1" applyFill="1" applyBorder="1" applyAlignment="1">
      <alignment horizontal="center" vertical="center" wrapText="1"/>
    </xf>
    <xf numFmtId="0" fontId="14" fillId="5" borderId="22" xfId="9" quotePrefix="1" applyFont="1" applyFill="1" applyBorder="1" applyAlignment="1">
      <alignment horizontal="center" vertical="center" wrapText="1"/>
    </xf>
    <xf numFmtId="0" fontId="14" fillId="5" borderId="120" xfId="9" quotePrefix="1" applyFont="1" applyFill="1" applyBorder="1" applyAlignment="1">
      <alignment horizontal="center" vertical="center" wrapText="1"/>
    </xf>
    <xf numFmtId="0" fontId="14" fillId="3" borderId="24" xfId="9" quotePrefix="1" applyFont="1" applyFill="1" applyBorder="1" applyAlignment="1">
      <alignment horizontal="center" vertical="center" wrapText="1"/>
    </xf>
    <xf numFmtId="0" fontId="14" fillId="5" borderId="23" xfId="9" quotePrefix="1" applyFont="1" applyFill="1" applyBorder="1" applyAlignment="1">
      <alignment horizontal="center" vertical="center" wrapText="1"/>
    </xf>
    <xf numFmtId="0" fontId="14" fillId="5" borderId="33" xfId="9" quotePrefix="1" applyFont="1" applyFill="1" applyBorder="1" applyAlignment="1">
      <alignment horizontal="center" vertical="center" wrapText="1"/>
    </xf>
    <xf numFmtId="0" fontId="14" fillId="5" borderId="34" xfId="9" quotePrefix="1" applyFont="1" applyFill="1" applyBorder="1" applyAlignment="1">
      <alignment horizontal="center" vertical="center" wrapText="1"/>
    </xf>
    <xf numFmtId="0" fontId="14" fillId="5" borderId="47" xfId="9" quotePrefix="1" applyFont="1" applyFill="1" applyBorder="1" applyAlignment="1">
      <alignment horizontal="center" vertical="center" wrapText="1"/>
    </xf>
    <xf numFmtId="0" fontId="14" fillId="3" borderId="53" xfId="6" quotePrefix="1" applyFont="1" applyFill="1" applyBorder="1" applyAlignment="1">
      <alignment vertical="center" wrapText="1"/>
    </xf>
    <xf numFmtId="0" fontId="14" fillId="3" borderId="121" xfId="6" quotePrefix="1" applyFont="1" applyFill="1" applyBorder="1" applyAlignment="1">
      <alignment horizontal="center" vertical="center" wrapText="1"/>
    </xf>
    <xf numFmtId="0" fontId="14" fillId="3" borderId="21" xfId="9" quotePrefix="1" applyFont="1" applyFill="1" applyBorder="1" applyAlignment="1">
      <alignment vertical="center" wrapText="1"/>
    </xf>
    <xf numFmtId="0" fontId="36" fillId="4" borderId="33" xfId="0" applyFont="1" applyFill="1" applyBorder="1" applyAlignment="1">
      <alignment horizontal="left" vertical="center" wrapText="1"/>
    </xf>
    <xf numFmtId="0" fontId="1" fillId="4" borderId="65" xfId="14" quotePrefix="1" applyFont="1" applyFill="1" applyBorder="1" applyAlignment="1">
      <alignment horizontal="center" vertical="center" wrapText="1"/>
    </xf>
    <xf numFmtId="0" fontId="13" fillId="3" borderId="19" xfId="9" quotePrefix="1" applyFont="1" applyFill="1" applyBorder="1" applyAlignment="1">
      <alignment vertical="center" wrapText="1"/>
    </xf>
    <xf numFmtId="0" fontId="13" fillId="3" borderId="53" xfId="9" quotePrefix="1" applyFont="1" applyFill="1" applyBorder="1" applyAlignment="1">
      <alignment vertical="center" wrapText="1"/>
    </xf>
    <xf numFmtId="0" fontId="13" fillId="3" borderId="54" xfId="9" quotePrefix="1" applyFont="1" applyFill="1" applyBorder="1" applyAlignment="1">
      <alignment vertical="center" wrapText="1"/>
    </xf>
    <xf numFmtId="0" fontId="13" fillId="3" borderId="56" xfId="9" quotePrefix="1" applyFont="1" applyFill="1" applyBorder="1" applyAlignment="1">
      <alignment vertical="center" wrapText="1"/>
    </xf>
    <xf numFmtId="0" fontId="13" fillId="3" borderId="58" xfId="9" quotePrefix="1" applyFont="1" applyFill="1" applyBorder="1" applyAlignment="1">
      <alignment vertical="center" wrapText="1"/>
    </xf>
    <xf numFmtId="0" fontId="45" fillId="3" borderId="22" xfId="6" quotePrefix="1" applyFont="1" applyFill="1" applyBorder="1" applyAlignment="1">
      <alignment vertical="center" wrapText="1"/>
    </xf>
    <xf numFmtId="0" fontId="45" fillId="3" borderId="23" xfId="6" quotePrefix="1" applyFont="1" applyFill="1" applyBorder="1" applyAlignment="1">
      <alignment vertical="center" wrapText="1"/>
    </xf>
    <xf numFmtId="0" fontId="45" fillId="3" borderId="24" xfId="6" quotePrefix="1" applyFont="1" applyFill="1" applyBorder="1" applyAlignment="1">
      <alignment vertical="center" wrapText="1"/>
    </xf>
    <xf numFmtId="0" fontId="45" fillId="3" borderId="120" xfId="6" quotePrefix="1" applyFont="1" applyFill="1" applyBorder="1" applyAlignment="1">
      <alignment vertical="center" wrapText="1"/>
    </xf>
    <xf numFmtId="0" fontId="45" fillId="3" borderId="25" xfId="6" quotePrefix="1" applyFont="1" applyFill="1" applyBorder="1" applyAlignment="1">
      <alignment vertical="center" wrapText="1"/>
    </xf>
    <xf numFmtId="0" fontId="45" fillId="3" borderId="34" xfId="0" applyFont="1" applyFill="1" applyBorder="1" applyAlignment="1">
      <alignment vertical="top" wrapText="1"/>
    </xf>
    <xf numFmtId="0" fontId="47" fillId="3" borderId="37" xfId="6" applyFont="1" applyFill="1" applyBorder="1" applyAlignment="1">
      <alignment horizontal="center" vertical="center" wrapText="1"/>
    </xf>
    <xf numFmtId="0" fontId="62" fillId="3" borderId="49" xfId="9" quotePrefix="1" applyFont="1" applyFill="1" applyBorder="1" applyAlignment="1">
      <alignment vertical="center" wrapText="1"/>
    </xf>
    <xf numFmtId="0" fontId="47" fillId="3" borderId="49" xfId="9" quotePrefix="1" applyFont="1" applyFill="1" applyBorder="1" applyAlignment="1">
      <alignment horizontal="center" vertical="center" wrapText="1"/>
    </xf>
    <xf numFmtId="0" fontId="47" fillId="3" borderId="55" xfId="9" quotePrefix="1" applyFont="1" applyFill="1" applyBorder="1" applyAlignment="1">
      <alignment horizontal="center" vertical="center" wrapText="1"/>
    </xf>
    <xf numFmtId="0" fontId="47" fillId="3" borderId="55" xfId="3" quotePrefix="1" applyFont="1" applyFill="1" applyBorder="1" applyAlignment="1">
      <alignment horizontal="center" vertical="center" textRotation="255" wrapText="1"/>
    </xf>
    <xf numFmtId="0" fontId="47" fillId="3" borderId="49" xfId="3" quotePrefix="1" applyFont="1" applyFill="1" applyBorder="1" applyAlignment="1">
      <alignment horizontal="center" vertical="center" textRotation="255" wrapText="1"/>
    </xf>
    <xf numFmtId="0" fontId="47" fillId="3" borderId="66" xfId="9" quotePrefix="1" applyFont="1" applyFill="1" applyBorder="1" applyAlignment="1">
      <alignment horizontal="center" vertical="center" wrapText="1"/>
    </xf>
    <xf numFmtId="0" fontId="47" fillId="3" borderId="29" xfId="9" quotePrefix="1" applyFont="1" applyFill="1" applyBorder="1" applyAlignment="1">
      <alignment horizontal="center" vertical="center" wrapText="1"/>
    </xf>
    <xf numFmtId="0" fontId="13" fillId="4" borderId="27" xfId="9" quotePrefix="1" applyFont="1" applyFill="1" applyBorder="1" applyAlignment="1">
      <alignment horizontal="center" vertical="center" wrapText="1"/>
    </xf>
    <xf numFmtId="0" fontId="13" fillId="4" borderId="119" xfId="9" quotePrefix="1" applyFont="1" applyFill="1" applyBorder="1" applyAlignment="1">
      <alignment horizontal="center" vertical="center" wrapText="1"/>
    </xf>
    <xf numFmtId="0" fontId="14" fillId="3" borderId="121" xfId="9" quotePrefix="1" applyFont="1" applyFill="1" applyBorder="1" applyAlignment="1">
      <alignment horizontal="center" vertical="center" wrapText="1"/>
    </xf>
    <xf numFmtId="0" fontId="14" fillId="3" borderId="122" xfId="6" quotePrefix="1" applyFont="1" applyFill="1" applyBorder="1" applyAlignment="1">
      <alignment horizontal="center" vertical="center" wrapText="1"/>
    </xf>
    <xf numFmtId="0" fontId="13" fillId="4" borderId="60" xfId="9" applyFont="1" applyFill="1" applyBorder="1" applyAlignment="1">
      <alignment vertical="center" wrapText="1"/>
    </xf>
    <xf numFmtId="0" fontId="13" fillId="4" borderId="33" xfId="9" quotePrefix="1" applyFont="1" applyFill="1" applyBorder="1" applyAlignment="1">
      <alignment horizontal="center" vertical="center" wrapText="1"/>
    </xf>
    <xf numFmtId="0" fontId="13" fillId="4" borderId="34" xfId="9" quotePrefix="1" applyFont="1" applyFill="1" applyBorder="1" applyAlignment="1">
      <alignment horizontal="center" vertical="center" wrapText="1"/>
    </xf>
    <xf numFmtId="0" fontId="33" fillId="4" borderId="61" xfId="7" applyFont="1" applyFill="1" applyBorder="1" applyAlignment="1">
      <alignment vertical="center" wrapText="1"/>
    </xf>
    <xf numFmtId="0" fontId="14" fillId="4" borderId="123" xfId="9" applyFont="1" applyFill="1" applyBorder="1" applyAlignment="1">
      <alignment vertical="center" wrapText="1"/>
    </xf>
    <xf numFmtId="0" fontId="33" fillId="4" borderId="124" xfId="7" applyFont="1" applyFill="1" applyBorder="1" applyAlignment="1">
      <alignment vertical="center" wrapText="1"/>
    </xf>
    <xf numFmtId="0" fontId="14" fillId="4" borderId="125" xfId="9" applyFont="1" applyFill="1" applyBorder="1" applyAlignment="1">
      <alignment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5" fillId="4" borderId="49" xfId="9" quotePrefix="1" applyFont="1" applyFill="1" applyBorder="1" applyAlignment="1">
      <alignment vertical="center" wrapText="1"/>
    </xf>
    <xf numFmtId="0" fontId="15" fillId="4" borderId="21" xfId="9" applyFont="1" applyFill="1" applyBorder="1" applyAlignment="1">
      <alignment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horizontal="center" vertical="center" wrapText="1"/>
    </xf>
    <xf numFmtId="0" fontId="14" fillId="4" borderId="34" xfId="6" quotePrefix="1" applyFont="1" applyFill="1" applyBorder="1" applyAlignment="1">
      <alignment horizontal="center"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6" fillId="4" borderId="40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 wrapText="1"/>
    </xf>
    <xf numFmtId="0" fontId="13" fillId="4" borderId="47" xfId="9" quotePrefix="1" applyFont="1" applyFill="1" applyBorder="1" applyAlignment="1">
      <alignment horizontal="center" vertical="center" wrapText="1"/>
    </xf>
    <xf numFmtId="0" fontId="13" fillId="4" borderId="46" xfId="9" quotePrefix="1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left" vertical="center" wrapText="1"/>
    </xf>
    <xf numFmtId="0" fontId="16" fillId="4" borderId="49" xfId="0" applyFont="1" applyFill="1" applyBorder="1" applyAlignment="1">
      <alignment horizontal="left" vertical="center" wrapText="1"/>
    </xf>
    <xf numFmtId="0" fontId="13" fillId="4" borderId="60" xfId="9" applyFont="1" applyFill="1" applyBorder="1" applyAlignment="1">
      <alignment horizontal="left" vertical="center" wrapText="1"/>
    </xf>
    <xf numFmtId="0" fontId="33" fillId="4" borderId="61" xfId="7" applyFont="1" applyFill="1" applyBorder="1" applyAlignment="1">
      <alignment horizontal="center" vertical="center" wrapText="1"/>
    </xf>
    <xf numFmtId="0" fontId="14" fillId="4" borderId="123" xfId="9" applyFont="1" applyFill="1" applyBorder="1" applyAlignment="1">
      <alignment horizontal="center" vertical="center" wrapText="1"/>
    </xf>
    <xf numFmtId="0" fontId="33" fillId="4" borderId="124" xfId="7" applyFont="1" applyFill="1" applyBorder="1" applyAlignment="1">
      <alignment horizontal="center" vertical="center" wrapText="1"/>
    </xf>
    <xf numFmtId="0" fontId="14" fillId="4" borderId="125" xfId="9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4" fillId="3" borderId="73" xfId="9" quotePrefix="1" applyFont="1" applyFill="1" applyBorder="1" applyAlignment="1">
      <alignment vertical="center" wrapText="1"/>
    </xf>
    <xf numFmtId="0" fontId="13" fillId="3" borderId="28" xfId="6" applyFont="1" applyFill="1" applyBorder="1" applyAlignment="1">
      <alignment horizontal="center" vertical="center" wrapText="1"/>
    </xf>
    <xf numFmtId="0" fontId="13" fillId="3" borderId="30" xfId="6" quotePrefix="1" applyFont="1" applyFill="1" applyBorder="1" applyAlignment="1">
      <alignment horizontal="center" vertical="center" wrapText="1"/>
    </xf>
    <xf numFmtId="0" fontId="52" fillId="0" borderId="40" xfId="3" quotePrefix="1" applyFont="1" applyFill="1" applyBorder="1" applyAlignment="1" applyProtection="1">
      <alignment horizontal="center" vertical="center" wrapText="1"/>
      <protection locked="0"/>
    </xf>
    <xf numFmtId="0" fontId="53" fillId="0" borderId="40" xfId="3" quotePrefix="1" applyFont="1" applyFill="1" applyBorder="1" applyAlignment="1" applyProtection="1">
      <alignment horizontal="center" vertical="center" wrapText="1"/>
      <protection locked="0"/>
    </xf>
    <xf numFmtId="0" fontId="52" fillId="0" borderId="41" xfId="3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wrapText="1"/>
    </xf>
    <xf numFmtId="0" fontId="50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55" fillId="2" borderId="0" xfId="3" applyFont="1" applyFill="1" applyBorder="1" applyAlignment="1">
      <alignment horizontal="center" vertical="center" wrapText="1"/>
    </xf>
    <xf numFmtId="0" fontId="55" fillId="0" borderId="0" xfId="3" applyFont="1" applyFill="1" applyBorder="1" applyAlignment="1">
      <alignment horizontal="center" vertical="center" wrapText="1"/>
    </xf>
    <xf numFmtId="0" fontId="55" fillId="2" borderId="0" xfId="6" applyFont="1" applyFill="1" applyBorder="1" applyAlignment="1">
      <alignment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0" fillId="0" borderId="0" xfId="0" applyFont="1" applyFill="1"/>
    <xf numFmtId="0" fontId="55" fillId="0" borderId="0" xfId="9" applyFont="1" applyFill="1" applyBorder="1" applyAlignment="1">
      <alignment vertical="center" wrapText="1"/>
    </xf>
    <xf numFmtId="0" fontId="55" fillId="2" borderId="0" xfId="9" applyFont="1" applyFill="1" applyBorder="1" applyAlignment="1">
      <alignment vertical="center" wrapText="1"/>
    </xf>
    <xf numFmtId="0" fontId="56" fillId="2" borderId="0" xfId="0" applyFont="1" applyFill="1" applyBorder="1" applyAlignment="1">
      <alignment horizontal="left" vertical="center" wrapText="1"/>
    </xf>
    <xf numFmtId="0" fontId="51" fillId="2" borderId="0" xfId="6" applyFont="1" applyFill="1" applyBorder="1" applyAlignment="1">
      <alignment horizontal="left" vertical="center" wrapText="1"/>
    </xf>
    <xf numFmtId="0" fontId="56" fillId="2" borderId="0" xfId="0" applyFont="1" applyFill="1" applyBorder="1"/>
    <xf numFmtId="0" fontId="50" fillId="2" borderId="0" xfId="0" applyFont="1" applyFill="1" applyBorder="1"/>
    <xf numFmtId="0" fontId="50" fillId="2" borderId="0" xfId="0" applyFont="1" applyFill="1" applyBorder="1" applyAlignment="1">
      <alignment vertical="center" wrapText="1"/>
    </xf>
    <xf numFmtId="0" fontId="25" fillId="2" borderId="0" xfId="0" applyFont="1" applyFill="1"/>
    <xf numFmtId="0" fontId="13" fillId="2" borderId="126" xfId="9" applyFont="1" applyFill="1" applyBorder="1" applyAlignment="1">
      <alignment horizontal="center" vertical="center" wrapText="1"/>
    </xf>
    <xf numFmtId="0" fontId="13" fillId="2" borderId="127" xfId="9" applyFont="1" applyFill="1" applyBorder="1" applyAlignment="1">
      <alignment horizontal="center" vertical="center" wrapText="1"/>
    </xf>
    <xf numFmtId="0" fontId="13" fillId="2" borderId="128" xfId="9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79" xfId="0" applyFont="1" applyFill="1" applyBorder="1" applyAlignment="1">
      <alignment horizontal="center" vertical="center" wrapText="1"/>
    </xf>
    <xf numFmtId="0" fontId="13" fillId="2" borderId="7" xfId="6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129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9" fillId="4" borderId="46" xfId="3" quotePrefix="1" applyFont="1" applyFill="1" applyBorder="1" applyAlignment="1">
      <alignment horizontal="center" vertical="center" textRotation="255" wrapText="1"/>
    </xf>
    <xf numFmtId="0" fontId="9" fillId="4" borderId="35" xfId="3" quotePrefix="1" applyFont="1" applyFill="1" applyBorder="1" applyAlignment="1">
      <alignment horizontal="center" vertical="center" textRotation="255" wrapText="1"/>
    </xf>
    <xf numFmtId="0" fontId="9" fillId="4" borderId="122" xfId="3" quotePrefix="1" applyFont="1" applyFill="1" applyBorder="1" applyAlignment="1">
      <alignment horizontal="center" vertical="center" textRotation="255" wrapText="1"/>
    </xf>
    <xf numFmtId="0" fontId="9" fillId="4" borderId="62" xfId="3" quotePrefix="1" applyFont="1" applyFill="1" applyBorder="1" applyAlignment="1">
      <alignment horizontal="center" vertical="center" textRotation="255" wrapText="1"/>
    </xf>
    <xf numFmtId="0" fontId="9" fillId="4" borderId="51" xfId="3" quotePrefix="1" applyFont="1" applyFill="1" applyBorder="1" applyAlignment="1">
      <alignment horizontal="center" vertical="center" textRotation="255" wrapText="1"/>
    </xf>
    <xf numFmtId="0" fontId="29" fillId="4" borderId="20" xfId="23" applyFont="1" applyFill="1" applyBorder="1" applyAlignment="1">
      <alignment horizontal="left" vertical="center" wrapText="1"/>
    </xf>
    <xf numFmtId="0" fontId="47" fillId="3" borderId="30" xfId="9" quotePrefix="1" applyFont="1" applyFill="1" applyBorder="1" applyAlignment="1">
      <alignment horizontal="center" vertical="center" wrapText="1"/>
    </xf>
    <xf numFmtId="0" fontId="34" fillId="3" borderId="31" xfId="9" quotePrefix="1" applyFont="1" applyFill="1" applyBorder="1" applyAlignment="1">
      <alignment horizontal="center" vertical="center" wrapText="1"/>
    </xf>
    <xf numFmtId="0" fontId="34" fillId="3" borderId="54" xfId="9" quotePrefix="1" applyFont="1" applyFill="1" applyBorder="1" applyAlignment="1">
      <alignment horizontal="center" vertical="center" wrapText="1"/>
    </xf>
    <xf numFmtId="0" fontId="47" fillId="3" borderId="40" xfId="9" quotePrefix="1" applyFont="1" applyFill="1" applyBorder="1" applyAlignment="1">
      <alignment horizontal="center" vertical="center" wrapText="1"/>
    </xf>
    <xf numFmtId="0" fontId="47" fillId="3" borderId="44" xfId="9" quotePrefix="1" applyFont="1" applyFill="1" applyBorder="1" applyAlignment="1">
      <alignment horizontal="center" vertical="center" wrapText="1"/>
    </xf>
    <xf numFmtId="0" fontId="34" fillId="3" borderId="52" xfId="9" quotePrefix="1" applyFont="1" applyFill="1" applyBorder="1" applyAlignment="1">
      <alignment horizontal="center" vertical="center" wrapText="1"/>
    </xf>
    <xf numFmtId="0" fontId="47" fillId="3" borderId="130" xfId="9" quotePrefix="1" applyFont="1" applyFill="1" applyBorder="1" applyAlignment="1">
      <alignment horizontal="center" vertical="center" wrapText="1"/>
    </xf>
    <xf numFmtId="0" fontId="34" fillId="3" borderId="131" xfId="9" quotePrefix="1" applyFont="1" applyFill="1" applyBorder="1" applyAlignment="1">
      <alignment horizontal="center" vertical="center" wrapText="1"/>
    </xf>
    <xf numFmtId="0" fontId="47" fillId="3" borderId="26" xfId="9" quotePrefix="1" applyFont="1" applyFill="1" applyBorder="1" applyAlignment="1">
      <alignment horizontal="center" vertical="center" wrapText="1"/>
    </xf>
    <xf numFmtId="0" fontId="47" fillId="3" borderId="27" xfId="9" quotePrefix="1" applyFont="1" applyFill="1" applyBorder="1" applyAlignment="1">
      <alignment horizontal="center" vertical="center" wrapText="1"/>
    </xf>
    <xf numFmtId="0" fontId="34" fillId="3" borderId="28" xfId="9" quotePrefix="1" applyFont="1" applyFill="1" applyBorder="1" applyAlignment="1">
      <alignment horizontal="center" vertical="center" wrapText="1"/>
    </xf>
    <xf numFmtId="0" fontId="17" fillId="4" borderId="65" xfId="0" applyFont="1" applyFill="1" applyBorder="1" applyAlignment="1" applyProtection="1">
      <alignment horizontal="left" vertical="center" wrapText="1"/>
      <protection locked="0"/>
    </xf>
    <xf numFmtId="0" fontId="13" fillId="4" borderId="20" xfId="6" quotePrefix="1" applyFont="1" applyFill="1" applyBorder="1" applyAlignment="1" applyProtection="1">
      <alignment horizontal="center" vertical="center" wrapText="1"/>
      <protection locked="0"/>
    </xf>
    <xf numFmtId="0" fontId="17" fillId="4" borderId="49" xfId="0" applyFont="1" applyFill="1" applyBorder="1" applyAlignment="1" applyProtection="1">
      <alignment horizontal="left" vertical="center" wrapText="1"/>
      <protection locked="0"/>
    </xf>
    <xf numFmtId="0" fontId="13" fillId="4" borderId="64" xfId="6" quotePrefix="1" applyFont="1" applyFill="1" applyBorder="1" applyAlignment="1" applyProtection="1">
      <alignment horizontal="center" vertical="center" wrapText="1"/>
      <protection locked="0"/>
    </xf>
    <xf numFmtId="0" fontId="14" fillId="4" borderId="20" xfId="3" quotePrefix="1" applyFont="1" applyFill="1" applyBorder="1" applyAlignment="1" applyProtection="1">
      <alignment horizontal="center" vertical="center" wrapText="1"/>
      <protection locked="0"/>
    </xf>
    <xf numFmtId="0" fontId="25" fillId="4" borderId="20" xfId="0" applyFont="1" applyFill="1" applyBorder="1" applyProtection="1">
      <protection locked="0"/>
    </xf>
    <xf numFmtId="0" fontId="14" fillId="4" borderId="47" xfId="9" applyFont="1" applyFill="1" applyBorder="1" applyAlignment="1" applyProtection="1">
      <alignment vertical="center" wrapText="1"/>
      <protection locked="0"/>
    </xf>
    <xf numFmtId="0" fontId="55" fillId="4" borderId="124" xfId="9" quotePrefix="1" applyFont="1" applyFill="1" applyBorder="1" applyAlignment="1" applyProtection="1">
      <alignment horizontal="center" vertical="center" wrapText="1"/>
      <protection locked="0"/>
    </xf>
    <xf numFmtId="0" fontId="55" fillId="4" borderId="61" xfId="9" quotePrefix="1" applyFont="1" applyFill="1" applyBorder="1" applyAlignment="1" applyProtection="1">
      <alignment horizontal="center" vertical="center" wrapText="1"/>
      <protection locked="0"/>
    </xf>
    <xf numFmtId="0" fontId="19" fillId="4" borderId="124" xfId="0" applyFont="1" applyFill="1" applyBorder="1" applyAlignment="1" applyProtection="1">
      <alignment horizontal="center"/>
      <protection locked="0"/>
    </xf>
    <xf numFmtId="0" fontId="14" fillId="4" borderId="61" xfId="9" quotePrefix="1" applyFont="1" applyFill="1" applyBorder="1" applyAlignment="1" applyProtection="1">
      <alignment horizontal="center" vertical="center" wrapText="1"/>
      <protection locked="0"/>
    </xf>
    <xf numFmtId="0" fontId="50" fillId="4" borderId="61" xfId="0" applyFont="1" applyFill="1" applyBorder="1" applyAlignment="1" applyProtection="1">
      <alignment horizontal="center" vertical="center" wrapText="1"/>
      <protection locked="0"/>
    </xf>
    <xf numFmtId="0" fontId="51" fillId="4" borderId="61" xfId="3" quotePrefix="1" applyFont="1" applyFill="1" applyBorder="1" applyAlignment="1" applyProtection="1">
      <alignment horizontal="center" vertical="center" wrapText="1"/>
      <protection locked="0"/>
    </xf>
    <xf numFmtId="0" fontId="24" fillId="4" borderId="61" xfId="0" applyFont="1" applyFill="1" applyBorder="1" applyAlignment="1" applyProtection="1">
      <alignment horizontal="center"/>
      <protection locked="0"/>
    </xf>
    <xf numFmtId="0" fontId="24" fillId="4" borderId="65" xfId="0" applyFont="1" applyFill="1" applyBorder="1" applyAlignment="1" applyProtection="1">
      <alignment horizontal="left" vertical="center" wrapText="1"/>
      <protection locked="0"/>
    </xf>
    <xf numFmtId="0" fontId="51" fillId="4" borderId="132" xfId="6" quotePrefix="1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left" vertical="center" wrapText="1"/>
      <protection locked="0"/>
    </xf>
    <xf numFmtId="0" fontId="51" fillId="4" borderId="20" xfId="6" quotePrefix="1" applyFont="1" applyFill="1" applyBorder="1" applyAlignment="1" applyProtection="1">
      <alignment horizontal="center" vertical="center" wrapText="1"/>
      <protection locked="0"/>
    </xf>
    <xf numFmtId="0" fontId="55" fillId="4" borderId="20" xfId="3" quotePrefix="1" applyFont="1" applyFill="1" applyBorder="1" applyAlignment="1" applyProtection="1">
      <alignment horizontal="center" vertical="center" wrapText="1"/>
      <protection locked="0"/>
    </xf>
    <xf numFmtId="0" fontId="24" fillId="4" borderId="20" xfId="0" applyFont="1" applyFill="1" applyBorder="1" applyProtection="1">
      <protection locked="0"/>
    </xf>
    <xf numFmtId="0" fontId="51" fillId="4" borderId="20" xfId="6" quotePrefix="1" applyFont="1" applyFill="1" applyBorder="1" applyAlignment="1" applyProtection="1">
      <alignment vertical="center" wrapText="1"/>
      <protection locked="0"/>
    </xf>
    <xf numFmtId="0" fontId="55" fillId="4" borderId="20" xfId="6" quotePrefix="1" applyFont="1" applyFill="1" applyBorder="1" applyAlignment="1" applyProtection="1">
      <alignment vertical="center" wrapText="1"/>
      <protection locked="0"/>
    </xf>
    <xf numFmtId="0" fontId="24" fillId="4" borderId="132" xfId="0" applyFont="1" applyFill="1" applyBorder="1" applyProtection="1">
      <protection locked="0"/>
    </xf>
    <xf numFmtId="0" fontId="51" fillId="4" borderId="49" xfId="9" quotePrefix="1" applyFont="1" applyFill="1" applyBorder="1" applyAlignment="1" applyProtection="1">
      <alignment vertical="center" wrapText="1"/>
      <protection locked="0"/>
    </xf>
    <xf numFmtId="0" fontId="51" fillId="4" borderId="133" xfId="9" quotePrefix="1" applyFont="1" applyFill="1" applyBorder="1" applyAlignment="1" applyProtection="1">
      <alignment horizontal="center" vertical="center" wrapText="1"/>
      <protection locked="0"/>
    </xf>
    <xf numFmtId="0" fontId="51" fillId="4" borderId="49" xfId="9" applyFont="1" applyFill="1" applyBorder="1" applyAlignment="1" applyProtection="1">
      <alignment vertical="center" wrapText="1"/>
      <protection locked="0"/>
    </xf>
    <xf numFmtId="0" fontId="55" fillId="4" borderId="124" xfId="6" quotePrefix="1" applyFont="1" applyFill="1" applyBorder="1" applyAlignment="1" applyProtection="1">
      <alignment horizontal="center" vertical="center" wrapText="1"/>
      <protection locked="0"/>
    </xf>
    <xf numFmtId="0" fontId="24" fillId="4" borderId="124" xfId="0" applyFont="1" applyFill="1" applyBorder="1" applyAlignment="1" applyProtection="1">
      <alignment horizontal="center" vertical="center" wrapText="1"/>
      <protection locked="0"/>
    </xf>
    <xf numFmtId="0" fontId="24" fillId="4" borderId="124" xfId="0" applyFont="1" applyFill="1" applyBorder="1" applyAlignment="1" applyProtection="1">
      <alignment horizontal="left" vertical="center" wrapText="1"/>
      <protection locked="0"/>
    </xf>
    <xf numFmtId="0" fontId="55" fillId="4" borderId="1" xfId="9" quotePrefix="1" applyFont="1" applyFill="1" applyBorder="1" applyAlignment="1" applyProtection="1">
      <alignment vertical="center" wrapText="1"/>
      <protection locked="0"/>
    </xf>
    <xf numFmtId="0" fontId="55" fillId="4" borderId="33" xfId="9" quotePrefix="1" applyFont="1" applyFill="1" applyBorder="1" applyAlignment="1" applyProtection="1">
      <alignment vertical="center" wrapText="1"/>
      <protection locked="0"/>
    </xf>
    <xf numFmtId="0" fontId="55" fillId="4" borderId="33" xfId="7" applyFont="1" applyFill="1" applyBorder="1" applyAlignment="1" applyProtection="1">
      <alignment vertical="center" wrapText="1"/>
      <protection locked="0"/>
    </xf>
    <xf numFmtId="0" fontId="55" fillId="4" borderId="33" xfId="9" applyFont="1" applyFill="1" applyBorder="1" applyAlignment="1" applyProtection="1">
      <alignment vertical="center" wrapText="1"/>
      <protection locked="0"/>
    </xf>
    <xf numFmtId="0" fontId="14" fillId="4" borderId="47" xfId="7" applyFont="1" applyFill="1" applyBorder="1" applyAlignment="1" applyProtection="1">
      <alignment vertical="center" wrapText="1"/>
      <protection locked="0"/>
    </xf>
    <xf numFmtId="0" fontId="57" fillId="4" borderId="49" xfId="0" applyFont="1" applyFill="1" applyBorder="1" applyAlignment="1" applyProtection="1">
      <alignment horizontal="left" vertical="center" wrapText="1"/>
      <protection locked="0"/>
    </xf>
    <xf numFmtId="0" fontId="56" fillId="4" borderId="49" xfId="0" applyFont="1" applyFill="1" applyBorder="1" applyAlignment="1" applyProtection="1">
      <alignment horizontal="left" vertical="center" wrapText="1"/>
      <protection locked="0"/>
    </xf>
    <xf numFmtId="0" fontId="56" fillId="4" borderId="20" xfId="0" applyFont="1" applyFill="1" applyBorder="1" applyAlignment="1" applyProtection="1">
      <alignment horizontal="center" vertical="center"/>
      <protection locked="0"/>
    </xf>
    <xf numFmtId="0" fontId="15" fillId="4" borderId="49" xfId="9" quotePrefix="1" applyFont="1" applyFill="1" applyBorder="1" applyAlignment="1" applyProtection="1">
      <alignment vertical="center" wrapText="1"/>
      <protection locked="0"/>
    </xf>
    <xf numFmtId="0" fontId="13" fillId="4" borderId="20" xfId="9" quotePrefix="1" applyFont="1" applyFill="1" applyBorder="1" applyAlignment="1" applyProtection="1">
      <alignment vertical="center" wrapText="1"/>
      <protection locked="0"/>
    </xf>
    <xf numFmtId="0" fontId="14" fillId="4" borderId="20" xfId="9" quotePrefix="1" applyFont="1" applyFill="1" applyBorder="1" applyAlignment="1" applyProtection="1">
      <alignment vertical="center" wrapText="1"/>
      <protection locked="0"/>
    </xf>
    <xf numFmtId="0" fontId="25" fillId="4" borderId="20" xfId="0" applyFont="1" applyFill="1" applyBorder="1" applyAlignment="1" applyProtection="1">
      <alignment horizontal="left" vertical="center" wrapText="1"/>
      <protection locked="0"/>
    </xf>
    <xf numFmtId="0" fontId="51" fillId="4" borderId="20" xfId="9" quotePrefix="1" applyFont="1" applyFill="1" applyBorder="1" applyAlignment="1" applyProtection="1">
      <alignment vertical="center" wrapText="1"/>
      <protection locked="0"/>
    </xf>
    <xf numFmtId="0" fontId="55" fillId="4" borderId="20" xfId="9" quotePrefix="1" applyFont="1" applyFill="1" applyBorder="1" applyAlignment="1" applyProtection="1">
      <alignment vertical="center" wrapText="1"/>
      <protection locked="0"/>
    </xf>
    <xf numFmtId="0" fontId="24" fillId="4" borderId="20" xfId="0" applyFont="1" applyFill="1" applyBorder="1" applyAlignment="1" applyProtection="1">
      <alignment horizontal="left" vertical="center" wrapText="1"/>
      <protection locked="0"/>
    </xf>
    <xf numFmtId="0" fontId="9" fillId="4" borderId="33" xfId="6" quotePrefix="1" applyFont="1" applyFill="1" applyBorder="1" applyAlignment="1">
      <alignment horizontal="center" vertical="center" wrapText="1"/>
    </xf>
    <xf numFmtId="0" fontId="9" fillId="4" borderId="122" xfId="6" quotePrefix="1" applyFont="1" applyFill="1" applyBorder="1" applyAlignment="1">
      <alignment horizontal="center" vertical="center" wrapText="1"/>
    </xf>
    <xf numFmtId="0" fontId="9" fillId="4" borderId="134" xfId="6" quotePrefix="1" applyFont="1" applyFill="1" applyBorder="1" applyAlignment="1">
      <alignment horizontal="center" vertical="center" wrapText="1"/>
    </xf>
    <xf numFmtId="0" fontId="9" fillId="4" borderId="135" xfId="6" quotePrefix="1" applyFont="1" applyFill="1" applyBorder="1" applyAlignment="1">
      <alignment horizontal="center" vertical="center" wrapText="1"/>
    </xf>
    <xf numFmtId="0" fontId="9" fillId="4" borderId="136" xfId="6" quotePrefix="1" applyFont="1" applyFill="1" applyBorder="1" applyAlignment="1">
      <alignment horizontal="center" vertical="center" wrapText="1"/>
    </xf>
    <xf numFmtId="0" fontId="13" fillId="4" borderId="132" xfId="9" quotePrefix="1" applyFont="1" applyFill="1" applyBorder="1" applyAlignment="1" applyProtection="1">
      <alignment horizontal="center" vertical="center" wrapText="1"/>
      <protection locked="0"/>
    </xf>
    <xf numFmtId="0" fontId="15" fillId="4" borderId="49" xfId="9" applyFont="1" applyFill="1" applyBorder="1" applyAlignment="1" applyProtection="1">
      <alignment vertical="center" wrapText="1"/>
      <protection locked="0"/>
    </xf>
    <xf numFmtId="0" fontId="14" fillId="4" borderId="20" xfId="6" quotePrefix="1" applyFont="1" applyFill="1" applyBorder="1" applyAlignment="1" applyProtection="1">
      <alignment horizontal="center" vertical="center" wrapText="1"/>
      <protection locked="0"/>
    </xf>
    <xf numFmtId="0" fontId="14" fillId="4" borderId="64" xfId="6" quotePrefix="1" applyFont="1" applyFill="1" applyBorder="1" applyAlignment="1" applyProtection="1">
      <alignment horizontal="center" vertical="center" wrapText="1"/>
      <protection locked="0"/>
    </xf>
    <xf numFmtId="0" fontId="19" fillId="4" borderId="20" xfId="6" quotePrefix="1" applyFont="1" applyFill="1" applyBorder="1" applyAlignment="1" applyProtection="1">
      <alignment horizontal="center" vertical="center" wrapText="1"/>
      <protection locked="0"/>
    </xf>
    <xf numFmtId="0" fontId="25" fillId="4" borderId="20" xfId="0" applyFont="1" applyFill="1" applyBorder="1" applyAlignment="1" applyProtection="1">
      <alignment horizontal="center" vertical="center" wrapText="1"/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61" xfId="9" quotePrefix="1" applyFont="1" applyFill="1" applyBorder="1" applyAlignment="1" applyProtection="1">
      <alignment horizontal="center" vertical="center" wrapText="1"/>
      <protection locked="0"/>
    </xf>
    <xf numFmtId="0" fontId="19" fillId="4" borderId="60" xfId="9" quotePrefix="1" applyFont="1" applyFill="1" applyBorder="1" applyAlignment="1" applyProtection="1">
      <alignment horizontal="center" vertical="center" wrapText="1"/>
      <protection locked="0"/>
    </xf>
    <xf numFmtId="0" fontId="19" fillId="4" borderId="61" xfId="0" applyFont="1" applyFill="1" applyBorder="1" applyAlignment="1" applyProtection="1">
      <alignment horizontal="center" vertical="center" wrapText="1"/>
      <protection locked="0"/>
    </xf>
    <xf numFmtId="0" fontId="25" fillId="4" borderId="61" xfId="0" applyFont="1" applyFill="1" applyBorder="1" applyAlignment="1" applyProtection="1">
      <alignment horizontal="center" vertical="center" wrapText="1"/>
      <protection locked="0"/>
    </xf>
    <xf numFmtId="0" fontId="25" fillId="4" borderId="61" xfId="0" applyFont="1" applyFill="1" applyBorder="1" applyAlignment="1" applyProtection="1">
      <alignment horizontal="center"/>
      <protection locked="0"/>
    </xf>
    <xf numFmtId="0" fontId="19" fillId="4" borderId="124" xfId="9" quotePrefix="1" applyFont="1" applyFill="1" applyBorder="1" applyAlignment="1" applyProtection="1">
      <alignment horizontal="center" vertical="center" wrapText="1"/>
      <protection locked="0"/>
    </xf>
    <xf numFmtId="0" fontId="19" fillId="4" borderId="124" xfId="0" applyFont="1" applyFill="1" applyBorder="1" applyAlignment="1" applyProtection="1">
      <alignment horizontal="center" vertical="center" wrapText="1"/>
      <protection locked="0"/>
    </xf>
    <xf numFmtId="0" fontId="19" fillId="4" borderId="47" xfId="9" quotePrefix="1" applyFont="1" applyFill="1" applyBorder="1" applyAlignment="1" applyProtection="1">
      <alignment vertical="center" wrapText="1"/>
      <protection locked="0"/>
    </xf>
    <xf numFmtId="0" fontId="19" fillId="4" borderId="47" xfId="9" applyFont="1" applyFill="1" applyBorder="1" applyAlignment="1" applyProtection="1">
      <alignment vertical="center" wrapText="1"/>
      <protection locked="0"/>
    </xf>
    <xf numFmtId="0" fontId="19" fillId="4" borderId="47" xfId="7" applyFont="1" applyFill="1" applyBorder="1" applyAlignment="1" applyProtection="1">
      <alignment vertical="center" wrapText="1"/>
      <protection locked="0"/>
    </xf>
    <xf numFmtId="0" fontId="19" fillId="4" borderId="125" xfId="9" quotePrefix="1" applyFont="1" applyFill="1" applyBorder="1" applyAlignment="1" applyProtection="1">
      <alignment horizontal="center" vertical="center" wrapText="1"/>
      <protection locked="0"/>
    </xf>
    <xf numFmtId="0" fontId="19" fillId="4" borderId="132" xfId="9" quotePrefix="1" applyFont="1" applyFill="1" applyBorder="1" applyAlignment="1" applyProtection="1">
      <alignment horizontal="center" vertical="center" wrapText="1"/>
      <protection locked="0"/>
    </xf>
    <xf numFmtId="0" fontId="19" fillId="4" borderId="125" xfId="0" applyFont="1" applyFill="1" applyBorder="1" applyAlignment="1" applyProtection="1">
      <alignment horizontal="center" vertical="center" wrapText="1"/>
      <protection locked="0"/>
    </xf>
    <xf numFmtId="0" fontId="25" fillId="4" borderId="133" xfId="0" applyFont="1" applyFill="1" applyBorder="1" applyAlignment="1" applyProtection="1">
      <alignment horizontal="center" vertical="center"/>
      <protection locked="0"/>
    </xf>
    <xf numFmtId="0" fontId="13" fillId="4" borderId="20" xfId="9" quotePrefix="1" applyFont="1" applyFill="1" applyBorder="1" applyAlignment="1" applyProtection="1">
      <alignment horizontal="center" vertical="center" wrapText="1"/>
      <protection locked="0"/>
    </xf>
    <xf numFmtId="0" fontId="29" fillId="4" borderId="49" xfId="0" applyFont="1" applyFill="1" applyBorder="1" applyAlignment="1" applyProtection="1">
      <alignment horizontal="left" vertical="center" wrapText="1"/>
      <protection locked="0"/>
    </xf>
    <xf numFmtId="0" fontId="17" fillId="4" borderId="20" xfId="0" applyFont="1" applyFill="1" applyBorder="1" applyAlignment="1" applyProtection="1">
      <alignment horizontal="center" vertical="center"/>
      <protection locked="0"/>
    </xf>
    <xf numFmtId="0" fontId="5" fillId="3" borderId="40" xfId="3" quotePrefix="1" applyFont="1" applyFill="1" applyBorder="1" applyAlignment="1">
      <alignment horizontal="center" vertical="center" wrapText="1"/>
    </xf>
    <xf numFmtId="0" fontId="6" fillId="3" borderId="40" xfId="3" quotePrefix="1" applyFont="1" applyFill="1" applyBorder="1" applyAlignment="1">
      <alignment horizontal="center" vertical="center" wrapText="1"/>
    </xf>
    <xf numFmtId="0" fontId="8" fillId="3" borderId="64" xfId="3" quotePrefix="1" applyFont="1" applyFill="1" applyBorder="1" applyAlignment="1">
      <alignment horizontal="center" vertical="center" wrapText="1"/>
    </xf>
    <xf numFmtId="0" fontId="13" fillId="3" borderId="58" xfId="9" quotePrefix="1" applyFont="1" applyFill="1" applyBorder="1" applyAlignment="1">
      <alignment horizontal="center" vertical="center" wrapText="1"/>
    </xf>
    <xf numFmtId="0" fontId="51" fillId="0" borderId="0" xfId="3" applyFont="1" applyFill="1" applyBorder="1" applyAlignment="1">
      <alignment horizontal="center" vertical="center" wrapText="1"/>
    </xf>
    <xf numFmtId="0" fontId="51" fillId="2" borderId="0" xfId="3" applyFont="1" applyFill="1" applyBorder="1" applyAlignment="1">
      <alignment horizontal="center" vertical="center" wrapText="1"/>
    </xf>
    <xf numFmtId="0" fontId="14" fillId="0" borderId="1" xfId="9" quotePrefix="1" applyFont="1" applyFill="1" applyBorder="1" applyAlignment="1">
      <alignment horizontal="center" vertical="center" wrapText="1"/>
    </xf>
    <xf numFmtId="0" fontId="14" fillId="0" borderId="25" xfId="9" quotePrefix="1" applyFont="1" applyFill="1" applyBorder="1" applyAlignment="1">
      <alignment horizontal="center" vertical="center" wrapText="1"/>
    </xf>
    <xf numFmtId="0" fontId="13" fillId="0" borderId="61" xfId="9" quotePrefix="1" applyFont="1" applyFill="1" applyBorder="1" applyAlignment="1">
      <alignment horizontal="center" vertical="center" wrapText="1"/>
    </xf>
    <xf numFmtId="0" fontId="19" fillId="0" borderId="137" xfId="9" quotePrefix="1" applyFont="1" applyFill="1" applyBorder="1" applyAlignment="1">
      <alignment horizontal="center" vertical="center" wrapText="1"/>
    </xf>
    <xf numFmtId="0" fontId="19" fillId="0" borderId="25" xfId="9" quotePrefix="1" applyFont="1" applyFill="1" applyBorder="1" applyAlignment="1">
      <alignment horizontal="center" vertical="center" wrapText="1"/>
    </xf>
    <xf numFmtId="0" fontId="13" fillId="0" borderId="60" xfId="9" quotePrefix="1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117" xfId="0" applyFont="1" applyFill="1" applyBorder="1" applyAlignment="1">
      <alignment horizontal="center" vertical="center" wrapText="1"/>
    </xf>
    <xf numFmtId="0" fontId="16" fillId="0" borderId="64" xfId="0" applyFont="1" applyFill="1" applyBorder="1" applyAlignment="1">
      <alignment horizontal="center" vertical="center" wrapText="1"/>
    </xf>
    <xf numFmtId="0" fontId="13" fillId="0" borderId="124" xfId="9" quotePrefix="1" applyFont="1" applyFill="1" applyBorder="1" applyAlignment="1">
      <alignment horizontal="center" vertical="center" wrapText="1"/>
    </xf>
    <xf numFmtId="0" fontId="19" fillId="0" borderId="62" xfId="9" quotePrefix="1" applyFont="1" applyFill="1" applyBorder="1" applyAlignment="1">
      <alignment horizontal="center" vertical="center" wrapText="1"/>
    </xf>
    <xf numFmtId="0" fontId="19" fillId="0" borderId="47" xfId="9" quotePrefix="1" applyFont="1" applyFill="1" applyBorder="1" applyAlignment="1">
      <alignment horizontal="center" vertical="center" wrapText="1"/>
    </xf>
    <xf numFmtId="0" fontId="16" fillId="0" borderId="48" xfId="0" applyFont="1" applyFill="1" applyBorder="1" applyAlignment="1">
      <alignment horizontal="center" vertical="center" wrapText="1"/>
    </xf>
    <xf numFmtId="0" fontId="16" fillId="0" borderId="123" xfId="0" applyFont="1" applyFill="1" applyBorder="1" applyAlignment="1">
      <alignment horizontal="center" vertical="center" wrapText="1"/>
    </xf>
    <xf numFmtId="0" fontId="14" fillId="0" borderId="134" xfId="9" quotePrefix="1" applyFont="1" applyFill="1" applyBorder="1" applyAlignment="1">
      <alignment horizontal="center" vertical="center" wrapText="1"/>
    </xf>
    <xf numFmtId="0" fontId="14" fillId="0" borderId="129" xfId="9" quotePrefix="1" applyFont="1" applyFill="1" applyBorder="1" applyAlignment="1">
      <alignment horizontal="center" vertical="center" wrapText="1"/>
    </xf>
    <xf numFmtId="0" fontId="13" fillId="0" borderId="125" xfId="9" quotePrefix="1" applyFont="1" applyFill="1" applyBorder="1" applyAlignment="1">
      <alignment horizontal="center" vertical="center" wrapText="1"/>
    </xf>
    <xf numFmtId="0" fontId="16" fillId="0" borderId="59" xfId="0" applyFont="1" applyFill="1" applyBorder="1" applyAlignment="1">
      <alignment horizontal="center" vertical="center" wrapText="1"/>
    </xf>
    <xf numFmtId="0" fontId="16" fillId="0" borderId="129" xfId="0" applyFont="1" applyFill="1" applyBorder="1" applyAlignment="1">
      <alignment horizontal="center" vertical="center" wrapText="1"/>
    </xf>
    <xf numFmtId="0" fontId="16" fillId="0" borderId="125" xfId="0" applyFont="1" applyFill="1" applyBorder="1" applyAlignment="1">
      <alignment horizontal="center" vertical="center" wrapText="1"/>
    </xf>
    <xf numFmtId="0" fontId="13" fillId="0" borderId="49" xfId="6" quotePrefix="1" applyFont="1" applyFill="1" applyBorder="1" applyAlignment="1">
      <alignment horizontal="center" vertical="center" wrapText="1"/>
    </xf>
    <xf numFmtId="0" fontId="25" fillId="0" borderId="19" xfId="6" quotePrefix="1" applyFont="1" applyFill="1" applyBorder="1" applyAlignment="1">
      <alignment horizontal="center" vertical="center" wrapText="1"/>
    </xf>
    <xf numFmtId="0" fontId="25" fillId="0" borderId="49" xfId="6" quotePrefix="1" applyFont="1" applyFill="1" applyBorder="1" applyAlignment="1">
      <alignment horizontal="center" vertical="center" wrapText="1"/>
    </xf>
    <xf numFmtId="0" fontId="13" fillId="3" borderId="53" xfId="6" quotePrefix="1" applyFont="1" applyFill="1" applyBorder="1" applyAlignment="1">
      <alignment vertical="center" wrapText="1"/>
    </xf>
    <xf numFmtId="0" fontId="13" fillId="0" borderId="19" xfId="6" quotePrefix="1" applyFont="1" applyFill="1" applyBorder="1" applyAlignment="1">
      <alignment vertical="center" wrapText="1"/>
    </xf>
    <xf numFmtId="0" fontId="13" fillId="0" borderId="53" xfId="6" quotePrefix="1" applyFont="1" applyFill="1" applyBorder="1" applyAlignment="1">
      <alignment vertical="center" wrapText="1"/>
    </xf>
    <xf numFmtId="0" fontId="13" fillId="0" borderId="58" xfId="6" quotePrefix="1" applyFont="1" applyFill="1" applyBorder="1" applyAlignment="1">
      <alignment vertical="center" wrapText="1"/>
    </xf>
    <xf numFmtId="0" fontId="13" fillId="3" borderId="49" xfId="6" quotePrefix="1" applyFont="1" applyFill="1" applyBorder="1" applyAlignment="1">
      <alignment vertical="center" wrapText="1"/>
    </xf>
    <xf numFmtId="0" fontId="13" fillId="3" borderId="57" xfId="6" quotePrefix="1" applyFont="1" applyFill="1" applyBorder="1" applyAlignment="1">
      <alignment vertical="center" wrapText="1"/>
    </xf>
    <xf numFmtId="0" fontId="14" fillId="0" borderId="21" xfId="9" quotePrefix="1" applyFont="1" applyFill="1" applyBorder="1" applyAlignment="1">
      <alignment vertical="center" wrapText="1"/>
    </xf>
    <xf numFmtId="0" fontId="19" fillId="0" borderId="1" xfId="9" quotePrefix="1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60" xfId="0" applyFont="1" applyFill="1" applyBorder="1" applyAlignment="1">
      <alignment horizontal="center" vertical="center" wrapText="1"/>
    </xf>
    <xf numFmtId="0" fontId="19" fillId="0" borderId="33" xfId="9" quotePrefix="1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center" vertical="center" wrapText="1"/>
    </xf>
    <xf numFmtId="0" fontId="14" fillId="3" borderId="39" xfId="9" quotePrefix="1" applyFont="1" applyFill="1" applyBorder="1" applyAlignment="1">
      <alignment vertical="center" wrapText="1"/>
    </xf>
    <xf numFmtId="0" fontId="14" fillId="3" borderId="73" xfId="9" quotePrefix="1" applyFont="1" applyFill="1" applyBorder="1" applyAlignment="1">
      <alignment horizontal="center" vertical="center" wrapText="1"/>
    </xf>
    <xf numFmtId="0" fontId="14" fillId="3" borderId="72" xfId="9" quotePrefix="1" applyFont="1" applyFill="1" applyBorder="1" applyAlignment="1">
      <alignment horizontal="center" vertical="center" wrapText="1"/>
    </xf>
    <xf numFmtId="0" fontId="13" fillId="3" borderId="60" xfId="9" quotePrefix="1" applyFont="1" applyFill="1" applyBorder="1" applyAlignment="1">
      <alignment horizontal="center" vertical="center" wrapText="1"/>
    </xf>
    <xf numFmtId="0" fontId="14" fillId="3" borderId="138" xfId="9" quotePrefix="1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 wrapText="1"/>
    </xf>
    <xf numFmtId="0" fontId="16" fillId="3" borderId="64" xfId="0" applyFont="1" applyFill="1" applyBorder="1" applyAlignment="1">
      <alignment horizontal="center" vertical="center" wrapText="1"/>
    </xf>
    <xf numFmtId="0" fontId="13" fillId="3" borderId="124" xfId="9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3" borderId="123" xfId="0" applyFont="1" applyFill="1" applyBorder="1" applyAlignment="1">
      <alignment horizontal="center" vertical="center" wrapText="1"/>
    </xf>
    <xf numFmtId="0" fontId="14" fillId="3" borderId="134" xfId="9" quotePrefix="1" applyFont="1" applyFill="1" applyBorder="1" applyAlignment="1">
      <alignment vertical="center" wrapText="1"/>
    </xf>
    <xf numFmtId="0" fontId="14" fillId="3" borderId="134" xfId="9" quotePrefix="1" applyFont="1" applyFill="1" applyBorder="1" applyAlignment="1">
      <alignment horizontal="center" vertical="center" wrapText="1"/>
    </xf>
    <xf numFmtId="0" fontId="14" fillId="3" borderId="129" xfId="9" quotePrefix="1" applyFont="1" applyFill="1" applyBorder="1" applyAlignment="1">
      <alignment horizontal="center" vertical="center" wrapText="1"/>
    </xf>
    <xf numFmtId="0" fontId="13" fillId="3" borderId="125" xfId="9" quotePrefix="1" applyFont="1" applyFill="1" applyBorder="1" applyAlignment="1">
      <alignment horizontal="center" vertical="center" wrapText="1"/>
    </xf>
    <xf numFmtId="0" fontId="14" fillId="3" borderId="139" xfId="9" quotePrefix="1" applyFont="1" applyFill="1" applyBorder="1" applyAlignment="1">
      <alignment horizontal="center" vertical="center" wrapText="1"/>
    </xf>
    <xf numFmtId="0" fontId="16" fillId="3" borderId="125" xfId="0" applyFont="1" applyFill="1" applyBorder="1" applyAlignment="1">
      <alignment horizontal="center" vertical="center" wrapText="1"/>
    </xf>
    <xf numFmtId="0" fontId="29" fillId="3" borderId="49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9" xfId="0" applyFont="1" applyFill="1" applyBorder="1" applyAlignment="1">
      <alignment horizontal="center" vertical="center"/>
    </xf>
    <xf numFmtId="0" fontId="17" fillId="3" borderId="49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vertical="center" wrapText="1"/>
    </xf>
    <xf numFmtId="0" fontId="13" fillId="2" borderId="64" xfId="9" applyFont="1" applyFill="1" applyBorder="1" applyAlignment="1">
      <alignment horizontal="center" vertical="center" wrapText="1"/>
    </xf>
    <xf numFmtId="0" fontId="13" fillId="2" borderId="14" xfId="9" applyFont="1" applyFill="1" applyBorder="1" applyAlignment="1">
      <alignment horizontal="center" vertical="center" wrapText="1"/>
    </xf>
    <xf numFmtId="0" fontId="19" fillId="3" borderId="73" xfId="9" quotePrefix="1" applyFont="1" applyFill="1" applyBorder="1" applyAlignment="1">
      <alignment horizontal="center" vertical="center" wrapText="1"/>
    </xf>
    <xf numFmtId="0" fontId="19" fillId="3" borderId="72" xfId="9" quotePrefix="1" applyFont="1" applyFill="1" applyBorder="1" applyAlignment="1">
      <alignment horizontal="center" vertical="center" wrapText="1"/>
    </xf>
    <xf numFmtId="0" fontId="25" fillId="3" borderId="60" xfId="9" quotePrefix="1" applyFont="1" applyFill="1" applyBorder="1" applyAlignment="1">
      <alignment horizontal="center" vertical="center" wrapText="1"/>
    </xf>
    <xf numFmtId="0" fontId="19" fillId="3" borderId="33" xfId="9" quotePrefix="1" applyFont="1" applyFill="1" applyBorder="1" applyAlignment="1">
      <alignment horizontal="center" vertical="center" wrapText="1"/>
    </xf>
    <xf numFmtId="0" fontId="19" fillId="3" borderId="47" xfId="9" quotePrefix="1" applyFont="1" applyFill="1" applyBorder="1" applyAlignment="1">
      <alignment horizontal="center" vertical="center" wrapText="1"/>
    </xf>
    <xf numFmtId="0" fontId="25" fillId="3" borderId="124" xfId="9" quotePrefix="1" applyFont="1" applyFill="1" applyBorder="1" applyAlignment="1">
      <alignment horizontal="center" vertical="center" wrapText="1"/>
    </xf>
    <xf numFmtId="0" fontId="19" fillId="3" borderId="134" xfId="9" quotePrefix="1" applyFont="1" applyFill="1" applyBorder="1" applyAlignment="1">
      <alignment horizontal="center" vertical="center" wrapText="1"/>
    </xf>
    <xf numFmtId="0" fontId="19" fillId="3" borderId="129" xfId="9" quotePrefix="1" applyFont="1" applyFill="1" applyBorder="1" applyAlignment="1">
      <alignment horizontal="center" vertical="center" wrapText="1"/>
    </xf>
    <xf numFmtId="0" fontId="25" fillId="3" borderId="125" xfId="9" quotePrefix="1" applyFont="1" applyFill="1" applyBorder="1" applyAlignment="1">
      <alignment horizontal="center" vertical="center" wrapText="1"/>
    </xf>
    <xf numFmtId="0" fontId="13" fillId="2" borderId="140" xfId="6" applyFont="1" applyFill="1" applyBorder="1" applyAlignment="1">
      <alignment horizontal="center" vertical="center" wrapText="1"/>
    </xf>
    <xf numFmtId="0" fontId="13" fillId="2" borderId="141" xfId="6" applyFont="1" applyFill="1" applyBorder="1" applyAlignment="1">
      <alignment horizontal="center" vertical="center" wrapText="1"/>
    </xf>
    <xf numFmtId="0" fontId="13" fillId="2" borderId="142" xfId="6" applyFont="1" applyFill="1" applyBorder="1" applyAlignment="1">
      <alignment horizontal="center" vertical="center" wrapText="1"/>
    </xf>
    <xf numFmtId="0" fontId="13" fillId="2" borderId="143" xfId="6" applyFont="1" applyFill="1" applyBorder="1" applyAlignment="1">
      <alignment horizontal="center" vertical="center" wrapText="1"/>
    </xf>
    <xf numFmtId="0" fontId="13" fillId="2" borderId="144" xfId="6" applyFont="1" applyFill="1" applyBorder="1" applyAlignment="1">
      <alignment horizontal="center" vertical="center" wrapText="1"/>
    </xf>
    <xf numFmtId="0" fontId="13" fillId="2" borderId="145" xfId="6" applyFont="1" applyFill="1" applyBorder="1" applyAlignment="1">
      <alignment horizontal="center" vertical="center" wrapText="1"/>
    </xf>
    <xf numFmtId="0" fontId="13" fillId="2" borderId="17" xfId="6" applyFont="1" applyFill="1" applyBorder="1" applyAlignment="1">
      <alignment horizontal="center" vertical="center" wrapText="1"/>
    </xf>
    <xf numFmtId="0" fontId="13" fillId="2" borderId="18" xfId="6" applyFont="1" applyFill="1" applyBorder="1" applyAlignment="1">
      <alignment horizontal="center" vertical="center" wrapText="1"/>
    </xf>
    <xf numFmtId="0" fontId="13" fillId="2" borderId="10" xfId="6" applyFont="1" applyFill="1" applyBorder="1" applyAlignment="1">
      <alignment horizontal="center" vertical="center" wrapText="1"/>
    </xf>
    <xf numFmtId="0" fontId="13" fillId="2" borderId="146" xfId="6" applyFont="1" applyFill="1" applyBorder="1" applyAlignment="1">
      <alignment horizontal="center" vertical="center" wrapText="1"/>
    </xf>
    <xf numFmtId="0" fontId="14" fillId="0" borderId="64" xfId="9" quotePrefix="1" applyFont="1" applyFill="1" applyBorder="1" applyAlignment="1">
      <alignment vertical="center" wrapText="1"/>
    </xf>
    <xf numFmtId="0" fontId="19" fillId="3" borderId="26" xfId="9" quotePrefix="1" applyFont="1" applyFill="1" applyBorder="1" applyAlignment="1">
      <alignment horizontal="center" vertical="center" wrapText="1"/>
    </xf>
    <xf numFmtId="0" fontId="25" fillId="3" borderId="28" xfId="9" quotePrefix="1" applyFont="1" applyFill="1" applyBorder="1" applyAlignment="1">
      <alignment horizontal="center" vertical="center" wrapText="1"/>
    </xf>
    <xf numFmtId="0" fontId="14" fillId="0" borderId="123" xfId="9" quotePrefix="1" applyFont="1" applyFill="1" applyBorder="1" applyAlignment="1">
      <alignment vertical="center" wrapText="1"/>
    </xf>
    <xf numFmtId="0" fontId="19" fillId="3" borderId="46" xfId="9" quotePrefix="1" applyFont="1" applyFill="1" applyBorder="1" applyAlignment="1">
      <alignment horizontal="center" vertical="center" wrapText="1"/>
    </xf>
    <xf numFmtId="0" fontId="25" fillId="3" borderId="47" xfId="9" quotePrefix="1" applyFont="1" applyFill="1" applyBorder="1" applyAlignment="1">
      <alignment horizontal="center" vertical="center" wrapText="1"/>
    </xf>
    <xf numFmtId="0" fontId="14" fillId="0" borderId="125" xfId="9" quotePrefix="1" applyFont="1" applyFill="1" applyBorder="1" applyAlignment="1">
      <alignment vertical="center" wrapText="1"/>
    </xf>
    <xf numFmtId="0" fontId="13" fillId="3" borderId="134" xfId="9" quotePrefix="1" applyFont="1" applyFill="1" applyBorder="1" applyAlignment="1">
      <alignment horizontal="center" vertical="center" wrapText="1"/>
    </xf>
    <xf numFmtId="0" fontId="19" fillId="3" borderId="59" xfId="9" quotePrefix="1" applyFont="1" applyFill="1" applyBorder="1" applyAlignment="1">
      <alignment horizontal="center" vertical="center" wrapText="1"/>
    </xf>
    <xf numFmtId="0" fontId="25" fillId="3" borderId="59" xfId="9" quotePrefix="1" applyFont="1" applyFill="1" applyBorder="1" applyAlignment="1">
      <alignment horizontal="center" vertical="center" wrapText="1"/>
    </xf>
    <xf numFmtId="0" fontId="25" fillId="3" borderId="129" xfId="9" quotePrefix="1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47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48" xfId="0" applyFont="1" applyFill="1" applyBorder="1" applyAlignment="1">
      <alignment horizontal="center" vertical="center" wrapText="1"/>
    </xf>
    <xf numFmtId="0" fontId="17" fillId="2" borderId="90" xfId="0" applyFont="1" applyFill="1" applyBorder="1" applyAlignment="1">
      <alignment horizontal="center" vertical="center" wrapText="1"/>
    </xf>
    <xf numFmtId="0" fontId="17" fillId="2" borderId="149" xfId="0" applyFont="1" applyFill="1" applyBorder="1" applyAlignment="1">
      <alignment horizontal="center" vertical="center" wrapText="1"/>
    </xf>
    <xf numFmtId="0" fontId="13" fillId="3" borderId="64" xfId="9" quotePrefix="1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3" fillId="3" borderId="117" xfId="6" quotePrefix="1" applyFont="1" applyFill="1" applyBorder="1" applyAlignment="1">
      <alignment horizontal="center" vertical="center" wrapText="1"/>
    </xf>
    <xf numFmtId="0" fontId="13" fillId="3" borderId="118" xfId="6" applyFont="1" applyFill="1" applyBorder="1" applyAlignment="1">
      <alignment horizontal="center" vertical="center" wrapText="1"/>
    </xf>
    <xf numFmtId="0" fontId="14" fillId="3" borderId="27" xfId="9" quotePrefix="1" applyFont="1" applyFill="1" applyBorder="1" applyAlignment="1">
      <alignment horizontal="center" vertical="center" wrapText="1"/>
    </xf>
    <xf numFmtId="0" fontId="14" fillId="3" borderId="28" xfId="9" quotePrefix="1" applyFont="1" applyFill="1" applyBorder="1" applyAlignment="1">
      <alignment horizontal="center" vertical="center" wrapText="1"/>
    </xf>
    <xf numFmtId="0" fontId="13" fillId="3" borderId="26" xfId="6" applyFont="1" applyFill="1" applyBorder="1" applyAlignment="1">
      <alignment horizontal="center" vertical="center" wrapText="1"/>
    </xf>
    <xf numFmtId="0" fontId="13" fillId="3" borderId="64" xfId="6" quotePrefix="1" applyFont="1" applyFill="1" applyBorder="1" applyAlignment="1">
      <alignment horizontal="center" vertical="center" wrapText="1"/>
    </xf>
    <xf numFmtId="0" fontId="13" fillId="3" borderId="35" xfId="6" applyFont="1" applyFill="1" applyBorder="1" applyAlignment="1">
      <alignment horizontal="center" vertical="center" wrapText="1"/>
    </xf>
    <xf numFmtId="0" fontId="13" fillId="3" borderId="29" xfId="6" applyFont="1" applyFill="1" applyBorder="1" applyAlignment="1">
      <alignment horizontal="center" vertical="center" wrapText="1"/>
    </xf>
    <xf numFmtId="0" fontId="14" fillId="3" borderId="59" xfId="6" applyFont="1" applyFill="1" applyBorder="1" applyAlignment="1">
      <alignment horizontal="center" vertical="center" wrapText="1"/>
    </xf>
    <xf numFmtId="0" fontId="14" fillId="3" borderId="135" xfId="6" applyFont="1" applyFill="1" applyBorder="1" applyAlignment="1">
      <alignment horizontal="center" vertical="center" wrapText="1"/>
    </xf>
    <xf numFmtId="0" fontId="13" fillId="3" borderId="50" xfId="6" applyFont="1" applyFill="1" applyBorder="1" applyAlignment="1">
      <alignment horizontal="center" vertical="center" wrapText="1"/>
    </xf>
    <xf numFmtId="0" fontId="13" fillId="3" borderId="119" xfId="6" applyFont="1" applyFill="1" applyBorder="1" applyAlignment="1">
      <alignment horizontal="center" vertical="center" wrapText="1"/>
    </xf>
    <xf numFmtId="0" fontId="41" fillId="2" borderId="150" xfId="9" applyFont="1" applyFill="1" applyBorder="1" applyAlignment="1">
      <alignment vertical="center" wrapText="1"/>
    </xf>
    <xf numFmtId="0" fontId="13" fillId="2" borderId="111" xfId="6" applyFont="1" applyFill="1" applyBorder="1" applyAlignment="1">
      <alignment horizontal="center" vertical="center" wrapText="1"/>
    </xf>
    <xf numFmtId="0" fontId="13" fillId="2" borderId="110" xfId="6" applyFont="1" applyFill="1" applyBorder="1" applyAlignment="1">
      <alignment horizontal="center" vertical="center" wrapText="1"/>
    </xf>
    <xf numFmtId="0" fontId="43" fillId="2" borderId="10" xfId="0" applyFont="1" applyFill="1" applyBorder="1" applyAlignment="1">
      <alignment horizontal="left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3" fillId="2" borderId="112" xfId="6" applyFont="1" applyFill="1" applyBorder="1" applyAlignment="1">
      <alignment horizontal="center" vertical="center" wrapText="1"/>
    </xf>
    <xf numFmtId="0" fontId="13" fillId="2" borderId="4" xfId="6" applyFont="1" applyFill="1" applyBorder="1" applyAlignment="1">
      <alignment horizontal="center" vertical="center" wrapText="1"/>
    </xf>
    <xf numFmtId="0" fontId="13" fillId="2" borderId="90" xfId="6" applyFont="1" applyFill="1" applyBorder="1" applyAlignment="1">
      <alignment horizontal="center" vertical="center" wrapText="1"/>
    </xf>
    <xf numFmtId="0" fontId="13" fillId="2" borderId="150" xfId="6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8" xfId="0" applyFont="1" applyFill="1" applyBorder="1" applyAlignment="1">
      <alignment horizontal="center" vertical="center" wrapText="1"/>
    </xf>
    <xf numFmtId="0" fontId="25" fillId="2" borderId="115" xfId="0" applyFont="1" applyFill="1" applyBorder="1" applyAlignment="1">
      <alignment horizontal="center" vertical="center" wrapText="1"/>
    </xf>
    <xf numFmtId="0" fontId="13" fillId="2" borderId="151" xfId="6" applyFont="1" applyFill="1" applyBorder="1" applyAlignment="1">
      <alignment horizontal="center" vertical="center" wrapText="1"/>
    </xf>
    <xf numFmtId="0" fontId="13" fillId="2" borderId="152" xfId="6" applyFont="1" applyFill="1" applyBorder="1" applyAlignment="1">
      <alignment horizontal="center" vertical="center" wrapText="1"/>
    </xf>
    <xf numFmtId="0" fontId="13" fillId="2" borderId="153" xfId="6" applyFont="1" applyFill="1" applyBorder="1" applyAlignment="1">
      <alignment horizontal="center" vertical="center" wrapText="1"/>
    </xf>
    <xf numFmtId="0" fontId="16" fillId="2" borderId="154" xfId="0" applyFont="1" applyFill="1" applyBorder="1" applyAlignment="1">
      <alignment horizontal="center" vertical="center" wrapText="1"/>
    </xf>
    <xf numFmtId="0" fontId="16" fillId="2" borderId="146" xfId="0" applyFont="1" applyFill="1" applyBorder="1" applyAlignment="1">
      <alignment horizontal="center" vertical="center" wrapText="1"/>
    </xf>
    <xf numFmtId="0" fontId="19" fillId="2" borderId="155" xfId="0" applyFont="1" applyFill="1" applyBorder="1" applyAlignment="1">
      <alignment horizontal="center" vertical="center" wrapText="1"/>
    </xf>
    <xf numFmtId="0" fontId="19" fillId="2" borderId="152" xfId="0" applyFont="1" applyFill="1" applyBorder="1" applyAlignment="1">
      <alignment horizontal="center" vertical="center" wrapText="1"/>
    </xf>
    <xf numFmtId="0" fontId="25" fillId="2" borderId="104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25" fillId="2" borderId="156" xfId="0" applyFont="1" applyFill="1" applyBorder="1" applyAlignment="1">
      <alignment horizontal="center" vertical="center" wrapText="1"/>
    </xf>
    <xf numFmtId="0" fontId="19" fillId="2" borderId="151" xfId="0" applyFont="1" applyFill="1" applyBorder="1" applyAlignment="1">
      <alignment horizontal="center" vertical="center" wrapText="1"/>
    </xf>
    <xf numFmtId="0" fontId="25" fillId="2" borderId="91" xfId="0" applyFont="1" applyFill="1" applyBorder="1" applyAlignment="1">
      <alignment horizontal="center" vertical="center" wrapText="1"/>
    </xf>
    <xf numFmtId="0" fontId="25" fillId="2" borderId="88" xfId="0" applyFont="1" applyFill="1" applyBorder="1" applyAlignment="1">
      <alignment horizontal="center" vertical="center" wrapText="1"/>
    </xf>
    <xf numFmtId="0" fontId="25" fillId="2" borderId="89" xfId="0" applyFont="1" applyFill="1" applyBorder="1" applyAlignment="1">
      <alignment horizontal="center" vertical="center" wrapText="1"/>
    </xf>
    <xf numFmtId="0" fontId="25" fillId="2" borderId="152" xfId="0" applyFont="1" applyFill="1" applyBorder="1" applyAlignment="1">
      <alignment horizontal="center" vertical="center" wrapText="1"/>
    </xf>
    <xf numFmtId="0" fontId="55" fillId="4" borderId="60" xfId="9" quotePrefix="1" applyFont="1" applyFill="1" applyBorder="1" applyAlignment="1" applyProtection="1">
      <alignment horizontal="center" vertical="center" wrapText="1"/>
      <protection locked="0"/>
    </xf>
    <xf numFmtId="0" fontId="50" fillId="4" borderId="60" xfId="0" applyFont="1" applyFill="1" applyBorder="1" applyAlignment="1" applyProtection="1">
      <alignment horizontal="center" vertical="center" wrapText="1"/>
      <protection locked="0"/>
    </xf>
    <xf numFmtId="0" fontId="51" fillId="4" borderId="60" xfId="3" quotePrefix="1" applyFont="1" applyFill="1" applyBorder="1" applyAlignment="1" applyProtection="1">
      <alignment horizontal="center" vertical="center" wrapText="1"/>
      <protection locked="0"/>
    </xf>
    <xf numFmtId="0" fontId="24" fillId="4" borderId="60" xfId="0" applyFont="1" applyFill="1" applyBorder="1" applyAlignment="1" applyProtection="1">
      <alignment horizontal="center"/>
      <protection locked="0"/>
    </xf>
    <xf numFmtId="0" fontId="51" fillId="4" borderId="49" xfId="9" quotePrefix="1" applyFont="1" applyFill="1" applyBorder="1" applyAlignment="1" applyProtection="1">
      <alignment horizontal="center" vertical="center" wrapText="1"/>
      <protection locked="0"/>
    </xf>
    <xf numFmtId="0" fontId="25" fillId="4" borderId="61" xfId="3" quotePrefix="1" applyFont="1" applyFill="1" applyBorder="1" applyAlignment="1" applyProtection="1">
      <alignment horizontal="center" vertical="center" wrapText="1"/>
      <protection locked="0"/>
    </xf>
    <xf numFmtId="0" fontId="19" fillId="4" borderId="33" xfId="9" quotePrefix="1" applyFont="1" applyFill="1" applyBorder="1" applyAlignment="1" applyProtection="1">
      <alignment vertical="center" wrapText="1"/>
      <protection locked="0"/>
    </xf>
    <xf numFmtId="0" fontId="19" fillId="4" borderId="33" xfId="9" applyFont="1" applyFill="1" applyBorder="1" applyAlignment="1" applyProtection="1">
      <alignment vertical="center" wrapText="1"/>
      <protection locked="0"/>
    </xf>
    <xf numFmtId="0" fontId="19" fillId="4" borderId="33" xfId="7" applyFont="1" applyFill="1" applyBorder="1" applyAlignment="1" applyProtection="1">
      <alignment vertical="center" wrapText="1"/>
      <protection locked="0"/>
    </xf>
    <xf numFmtId="0" fontId="50" fillId="4" borderId="61" xfId="9" quotePrefix="1" applyFont="1" applyFill="1" applyBorder="1" applyAlignment="1" applyProtection="1">
      <alignment horizontal="center" vertical="center" wrapText="1"/>
      <protection locked="0"/>
    </xf>
    <xf numFmtId="0" fontId="19" fillId="4" borderId="134" xfId="9" applyFont="1" applyFill="1" applyBorder="1" applyAlignment="1" applyProtection="1">
      <alignment vertical="center" wrapText="1"/>
      <protection locked="0"/>
    </xf>
    <xf numFmtId="0" fontId="19" fillId="4" borderId="133" xfId="9" quotePrefix="1" applyFont="1" applyFill="1" applyBorder="1" applyAlignment="1" applyProtection="1">
      <alignment horizontal="center" vertical="center" wrapText="1"/>
      <protection locked="0"/>
    </xf>
    <xf numFmtId="0" fontId="19" fillId="4" borderId="123" xfId="9" quotePrefix="1" applyFont="1" applyFill="1" applyBorder="1" applyAlignment="1" applyProtection="1">
      <alignment horizontal="center" vertical="center" wrapText="1"/>
      <protection locked="0"/>
    </xf>
    <xf numFmtId="0" fontId="19" fillId="4" borderId="133" xfId="0" applyFont="1" applyFill="1" applyBorder="1" applyAlignment="1" applyProtection="1">
      <alignment horizontal="center" vertical="center" wrapText="1"/>
      <protection locked="0"/>
    </xf>
    <xf numFmtId="0" fontId="13" fillId="4" borderId="20" xfId="6" quotePrefix="1" applyFont="1" applyFill="1" applyBorder="1" applyAlignment="1" applyProtection="1">
      <alignment vertical="center" wrapText="1"/>
      <protection locked="0"/>
    </xf>
    <xf numFmtId="0" fontId="13" fillId="4" borderId="64" xfId="6" quotePrefix="1" applyFont="1" applyFill="1" applyBorder="1" applyAlignment="1" applyProtection="1">
      <alignment vertical="center" wrapText="1"/>
      <protection locked="0"/>
    </xf>
    <xf numFmtId="0" fontId="14" fillId="4" borderId="64" xfId="6" quotePrefix="1" applyFont="1" applyFill="1" applyBorder="1" applyAlignment="1" applyProtection="1">
      <alignment vertical="center" wrapText="1"/>
      <protection locked="0"/>
    </xf>
    <xf numFmtId="0" fontId="25" fillId="4" borderId="64" xfId="0" applyFont="1" applyFill="1" applyBorder="1" applyProtection="1">
      <protection locked="0"/>
    </xf>
    <xf numFmtId="0" fontId="19" fillId="4" borderId="60" xfId="0" applyFont="1" applyFill="1" applyBorder="1" applyAlignment="1" applyProtection="1">
      <alignment horizontal="center" vertical="center" wrapText="1"/>
      <protection locked="0"/>
    </xf>
    <xf numFmtId="0" fontId="25" fillId="4" borderId="60" xfId="0" applyFont="1" applyFill="1" applyBorder="1" applyAlignment="1" applyProtection="1">
      <alignment horizontal="center" vertical="center" wrapText="1"/>
      <protection locked="0"/>
    </xf>
    <xf numFmtId="0" fontId="25" fillId="4" borderId="60" xfId="0" applyFont="1" applyFill="1" applyBorder="1" applyAlignment="1" applyProtection="1">
      <alignment horizontal="center"/>
      <protection locked="0"/>
    </xf>
    <xf numFmtId="0" fontId="25" fillId="4" borderId="124" xfId="0" applyFont="1" applyFill="1" applyBorder="1" applyAlignment="1" applyProtection="1">
      <alignment horizontal="center" vertical="center" wrapText="1"/>
      <protection locked="0"/>
    </xf>
    <xf numFmtId="0" fontId="25" fillId="4" borderId="124" xfId="0" applyFont="1" applyFill="1" applyBorder="1" applyAlignment="1" applyProtection="1">
      <alignment horizontal="center"/>
      <protection locked="0"/>
    </xf>
    <xf numFmtId="0" fontId="19" fillId="4" borderId="47" xfId="9" applyFont="1" applyFill="1" applyBorder="1" applyAlignment="1" applyProtection="1">
      <alignment horizontal="left" vertical="center" wrapText="1"/>
      <protection locked="0"/>
    </xf>
    <xf numFmtId="0" fontId="19" fillId="4" borderId="48" xfId="9" applyFont="1" applyFill="1" applyBorder="1" applyAlignment="1" applyProtection="1">
      <alignment vertical="center" wrapText="1"/>
      <protection locked="0"/>
    </xf>
    <xf numFmtId="0" fontId="25" fillId="4" borderId="125" xfId="0" applyFont="1" applyFill="1" applyBorder="1" applyAlignment="1" applyProtection="1">
      <alignment horizontal="center" vertical="center" wrapText="1"/>
      <protection locked="0"/>
    </xf>
    <xf numFmtId="0" fontId="25" fillId="4" borderId="125" xfId="0" applyFont="1" applyFill="1" applyBorder="1" applyAlignment="1" applyProtection="1">
      <alignment horizontal="center" vertical="center"/>
      <protection locked="0"/>
    </xf>
    <xf numFmtId="0" fontId="66" fillId="0" borderId="61" xfId="22" applyFont="1" applyBorder="1" applyAlignment="1">
      <alignment horizontal="center" vertical="center" wrapText="1"/>
    </xf>
    <xf numFmtId="0" fontId="64" fillId="0" borderId="33" xfId="0" applyFont="1" applyFill="1" applyBorder="1" applyAlignment="1">
      <alignment horizontal="center" vertical="center"/>
    </xf>
    <xf numFmtId="0" fontId="64" fillId="0" borderId="157" xfId="0" applyFont="1" applyBorder="1" applyAlignment="1">
      <alignment horizontal="center" vertical="center"/>
    </xf>
    <xf numFmtId="0" fontId="64" fillId="0" borderId="158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63" fillId="0" borderId="158" xfId="0" applyFont="1" applyBorder="1" applyAlignment="1">
      <alignment horizontal="center" vertical="center"/>
    </xf>
    <xf numFmtId="0" fontId="64" fillId="0" borderId="159" xfId="0" applyFont="1" applyFill="1" applyBorder="1" applyAlignment="1">
      <alignment horizontal="center" vertical="center"/>
    </xf>
    <xf numFmtId="0" fontId="64" fillId="0" borderId="122" xfId="0" applyFont="1" applyBorder="1" applyAlignment="1">
      <alignment horizontal="center" vertical="center"/>
    </xf>
    <xf numFmtId="0" fontId="65" fillId="0" borderId="1" xfId="0" applyFont="1" applyFill="1" applyBorder="1" applyAlignment="1">
      <alignment horizontal="left" wrapText="1"/>
    </xf>
    <xf numFmtId="0" fontId="65" fillId="0" borderId="1" xfId="25" applyFont="1">
      <alignment horizontal="left" vertical="distributed"/>
    </xf>
    <xf numFmtId="0" fontId="65" fillId="0" borderId="21" xfId="25" applyFont="1" applyBorder="1" applyAlignment="1">
      <alignment vertical="distributed"/>
    </xf>
    <xf numFmtId="0" fontId="66" fillId="0" borderId="49" xfId="0" applyFont="1" applyFill="1" applyBorder="1" applyAlignment="1">
      <alignment horizontal="left" vertical="center"/>
    </xf>
    <xf numFmtId="49" fontId="66" fillId="0" borderId="73" xfId="0" applyNumberFormat="1" applyFont="1" applyFill="1" applyBorder="1" applyAlignment="1">
      <alignment horizontal="left"/>
    </xf>
    <xf numFmtId="49" fontId="66" fillId="0" borderId="65" xfId="0" applyNumberFormat="1" applyFont="1" applyFill="1" applyBorder="1" applyAlignment="1">
      <alignment horizontal="left"/>
    </xf>
    <xf numFmtId="0" fontId="77" fillId="0" borderId="0" xfId="0" applyFont="1" applyFill="1"/>
    <xf numFmtId="49" fontId="66" fillId="0" borderId="49" xfId="0" applyNumberFormat="1" applyFont="1" applyFill="1" applyBorder="1" applyAlignment="1">
      <alignment horizontal="left"/>
    </xf>
    <xf numFmtId="49" fontId="66" fillId="0" borderId="49" xfId="0" applyNumberFormat="1" applyFont="1" applyFill="1" applyBorder="1" applyAlignment="1">
      <alignment horizontal="left" wrapText="1"/>
    </xf>
    <xf numFmtId="0" fontId="66" fillId="0" borderId="61" xfId="22" applyFont="1" applyFill="1" applyBorder="1" applyAlignment="1">
      <alignment horizontal="left" vertical="center" wrapText="1"/>
    </xf>
    <xf numFmtId="0" fontId="40" fillId="0" borderId="20" xfId="22" applyFont="1" applyFill="1" applyBorder="1" applyAlignment="1">
      <alignment horizontal="left" vertical="center" wrapText="1"/>
    </xf>
    <xf numFmtId="0" fontId="34" fillId="3" borderId="119" xfId="6" applyFont="1" applyFill="1" applyBorder="1" applyAlignment="1">
      <alignment horizontal="center" vertical="center" wrapText="1"/>
    </xf>
    <xf numFmtId="0" fontId="34" fillId="3" borderId="35" xfId="6" applyFont="1" applyFill="1" applyBorder="1" applyAlignment="1">
      <alignment horizontal="center" vertical="center" wrapText="1"/>
    </xf>
    <xf numFmtId="0" fontId="34" fillId="3" borderId="49" xfId="6" applyFont="1" applyFill="1" applyBorder="1" applyAlignment="1">
      <alignment horizontal="center" vertical="center" wrapText="1"/>
    </xf>
    <xf numFmtId="0" fontId="34" fillId="3" borderId="53" xfId="6" applyFont="1" applyFill="1" applyBorder="1" applyAlignment="1">
      <alignment horizontal="center" vertical="center" wrapText="1"/>
    </xf>
    <xf numFmtId="0" fontId="34" fillId="3" borderId="57" xfId="6" applyFont="1" applyFill="1" applyBorder="1" applyAlignment="1">
      <alignment horizontal="center" vertical="center" wrapText="1"/>
    </xf>
    <xf numFmtId="0" fontId="16" fillId="3" borderId="52" xfId="0" applyFont="1" applyFill="1" applyBorder="1" applyAlignment="1">
      <alignment horizontal="left" vertical="center" wrapText="1"/>
    </xf>
    <xf numFmtId="0" fontId="16" fillId="3" borderId="51" xfId="0" applyFont="1" applyFill="1" applyBorder="1" applyAlignment="1">
      <alignment horizontal="center" vertical="center" wrapText="1"/>
    </xf>
    <xf numFmtId="0" fontId="16" fillId="3" borderId="160" xfId="0" applyFont="1" applyFill="1" applyBorder="1" applyAlignment="1">
      <alignment horizontal="center" vertical="center" wrapText="1"/>
    </xf>
    <xf numFmtId="0" fontId="13" fillId="3" borderId="52" xfId="6" quotePrefix="1" applyFont="1" applyFill="1" applyBorder="1" applyAlignment="1">
      <alignment horizontal="center" vertical="center" wrapText="1"/>
    </xf>
    <xf numFmtId="0" fontId="14" fillId="3" borderId="52" xfId="6" quotePrefix="1" applyFont="1" applyFill="1" applyBorder="1" applyAlignment="1">
      <alignment horizontal="center" vertical="center" wrapText="1"/>
    </xf>
    <xf numFmtId="0" fontId="14" fillId="4" borderId="36" xfId="6" quotePrefix="1" applyFont="1" applyFill="1" applyBorder="1" applyAlignment="1">
      <alignment horizontal="center" vertical="center" wrapText="1"/>
    </xf>
    <xf numFmtId="0" fontId="14" fillId="4" borderId="37" xfId="6" quotePrefix="1" applyFont="1" applyFill="1" applyBorder="1" applyAlignment="1">
      <alignment horizontal="center" vertical="center" wrapText="1"/>
    </xf>
    <xf numFmtId="0" fontId="14" fillId="4" borderId="38" xfId="6" quotePrefix="1" applyFont="1" applyFill="1" applyBorder="1" applyAlignment="1">
      <alignment horizontal="center" vertical="center" wrapText="1"/>
    </xf>
    <xf numFmtId="0" fontId="13" fillId="4" borderId="73" xfId="9" applyFont="1" applyFill="1" applyBorder="1" applyAlignment="1">
      <alignment vertical="center" wrapText="1"/>
    </xf>
    <xf numFmtId="0" fontId="13" fillId="4" borderId="72" xfId="9" quotePrefix="1" applyFont="1" applyFill="1" applyBorder="1" applyAlignment="1">
      <alignment horizontal="center" vertical="center" wrapText="1"/>
    </xf>
    <xf numFmtId="0" fontId="16" fillId="4" borderId="60" xfId="0" applyFont="1" applyFill="1" applyBorder="1" applyAlignment="1">
      <alignment horizontal="center" vertical="center" wrapText="1"/>
    </xf>
    <xf numFmtId="0" fontId="16" fillId="4" borderId="119" xfId="0" applyFont="1" applyFill="1" applyBorder="1" applyAlignment="1">
      <alignment horizontal="center" vertical="center" wrapText="1"/>
    </xf>
    <xf numFmtId="0" fontId="33" fillId="4" borderId="33" xfId="7" applyFont="1" applyFill="1" applyBorder="1" applyAlignment="1">
      <alignment vertical="center" wrapText="1"/>
    </xf>
    <xf numFmtId="0" fontId="14" fillId="4" borderId="51" xfId="9" quotePrefix="1" applyFont="1" applyFill="1" applyBorder="1" applyAlignment="1">
      <alignment horizontal="center" vertical="center" wrapText="1"/>
    </xf>
    <xf numFmtId="0" fontId="16" fillId="4" borderId="124" xfId="0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4" fillId="4" borderId="33" xfId="9" applyFont="1" applyFill="1" applyBorder="1" applyAlignment="1">
      <alignment vertical="center" wrapText="1"/>
    </xf>
    <xf numFmtId="0" fontId="14" fillId="4" borderId="134" xfId="9" applyFont="1" applyFill="1" applyBorder="1" applyAlignment="1">
      <alignment vertical="center" wrapText="1"/>
    </xf>
    <xf numFmtId="0" fontId="14" fillId="4" borderId="59" xfId="9" quotePrefix="1" applyFont="1" applyFill="1" applyBorder="1" applyAlignment="1">
      <alignment horizontal="center" vertical="center" wrapText="1"/>
    </xf>
    <xf numFmtId="0" fontId="14" fillId="4" borderId="135" xfId="9" quotePrefix="1" applyFont="1" applyFill="1" applyBorder="1" applyAlignment="1">
      <alignment horizontal="center" vertical="center" wrapText="1"/>
    </xf>
    <xf numFmtId="0" fontId="14" fillId="4" borderId="160" xfId="9" quotePrefix="1" applyFont="1" applyFill="1" applyBorder="1" applyAlignment="1">
      <alignment horizontal="center" vertical="center" wrapText="1"/>
    </xf>
    <xf numFmtId="0" fontId="14" fillId="4" borderId="63" xfId="9" quotePrefix="1" applyFont="1" applyFill="1" applyBorder="1" applyAlignment="1">
      <alignment horizontal="center" vertical="center" wrapText="1"/>
    </xf>
    <xf numFmtId="0" fontId="14" fillId="4" borderId="129" xfId="9" quotePrefix="1" applyFont="1" applyFill="1" applyBorder="1" applyAlignment="1">
      <alignment horizontal="center" vertical="center" wrapText="1"/>
    </xf>
    <xf numFmtId="0" fontId="16" fillId="4" borderId="125" xfId="0" applyFont="1" applyFill="1" applyBorder="1" applyAlignment="1">
      <alignment horizontal="center" vertical="center" wrapText="1"/>
    </xf>
    <xf numFmtId="0" fontId="16" fillId="4" borderId="63" xfId="0" applyFont="1" applyFill="1" applyBorder="1" applyAlignment="1">
      <alignment horizontal="center" vertical="center" wrapText="1"/>
    </xf>
    <xf numFmtId="0" fontId="16" fillId="4" borderId="160" xfId="0" applyFont="1" applyFill="1" applyBorder="1" applyAlignment="1">
      <alignment horizontal="center" vertical="center" wrapText="1"/>
    </xf>
    <xf numFmtId="0" fontId="1" fillId="4" borderId="64" xfId="14" quotePrefix="1" applyFont="1" applyFill="1" applyBorder="1" applyAlignment="1">
      <alignment horizontal="center" vertical="center" wrapText="1"/>
    </xf>
    <xf numFmtId="0" fontId="51" fillId="4" borderId="29" xfId="9" quotePrefix="1" applyFont="1" applyFill="1" applyBorder="1" applyAlignment="1" applyProtection="1">
      <alignment horizontal="center" vertical="center" wrapText="1"/>
      <protection locked="0"/>
    </xf>
    <xf numFmtId="0" fontId="24" fillId="4" borderId="46" xfId="0" applyFont="1" applyFill="1" applyBorder="1" applyProtection="1">
      <protection locked="0"/>
    </xf>
    <xf numFmtId="0" fontId="51" fillId="4" borderId="19" xfId="6" quotePrefix="1" applyFont="1" applyFill="1" applyBorder="1" applyAlignment="1" applyProtection="1">
      <alignment horizontal="center" vertical="center" wrapText="1"/>
      <protection locked="0"/>
    </xf>
    <xf numFmtId="0" fontId="56" fillId="4" borderId="19" xfId="0" applyFont="1" applyFill="1" applyBorder="1" applyAlignment="1" applyProtection="1">
      <alignment horizontal="center" vertical="center"/>
      <protection locked="0"/>
    </xf>
    <xf numFmtId="0" fontId="21" fillId="2" borderId="0" xfId="0" applyFont="1" applyFill="1"/>
    <xf numFmtId="0" fontId="24" fillId="2" borderId="0" xfId="0" applyFont="1" applyFill="1" applyAlignment="1"/>
    <xf numFmtId="0" fontId="15" fillId="2" borderId="13" xfId="9" applyFont="1" applyFill="1" applyBorder="1" applyAlignment="1">
      <alignment vertical="center" wrapText="1"/>
    </xf>
    <xf numFmtId="0" fontId="13" fillId="2" borderId="11" xfId="9" applyFont="1" applyFill="1" applyBorder="1" applyAlignment="1">
      <alignment vertical="center" wrapText="1"/>
    </xf>
    <xf numFmtId="0" fontId="13" fillId="2" borderId="13" xfId="9" applyFont="1" applyFill="1" applyBorder="1" applyAlignment="1">
      <alignment vertical="center" wrapText="1"/>
    </xf>
    <xf numFmtId="0" fontId="13" fillId="2" borderId="161" xfId="9" applyFont="1" applyFill="1" applyBorder="1" applyAlignment="1">
      <alignment vertical="center" wrapText="1"/>
    </xf>
    <xf numFmtId="0" fontId="34" fillId="0" borderId="84" xfId="0" applyFont="1" applyBorder="1" applyAlignment="1">
      <alignment horizontal="left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12" xfId="6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vertical="center" wrapText="1"/>
    </xf>
    <xf numFmtId="0" fontId="14" fillId="2" borderId="75" xfId="6" applyFont="1" applyFill="1" applyBorder="1" applyAlignment="1">
      <alignment vertical="center" wrapText="1"/>
    </xf>
    <xf numFmtId="0" fontId="13" fillId="2" borderId="110" xfId="6" applyFont="1" applyFill="1" applyBorder="1" applyAlignment="1">
      <alignment vertical="center" wrapText="1"/>
    </xf>
    <xf numFmtId="0" fontId="14" fillId="2" borderId="111" xfId="6" applyFont="1" applyFill="1" applyBorder="1" applyAlignment="1">
      <alignment vertical="center" wrapText="1"/>
    </xf>
    <xf numFmtId="0" fontId="13" fillId="2" borderId="80" xfId="6" applyFont="1" applyFill="1" applyBorder="1" applyAlignment="1">
      <alignment vertical="center" wrapText="1"/>
    </xf>
    <xf numFmtId="0" fontId="13" fillId="2" borderId="11" xfId="6" applyFont="1" applyFill="1" applyBorder="1" applyAlignment="1">
      <alignment vertical="center" wrapText="1"/>
    </xf>
    <xf numFmtId="0" fontId="13" fillId="2" borderId="75" xfId="6" applyFont="1" applyFill="1" applyBorder="1" applyAlignment="1">
      <alignment vertical="center" wrapText="1"/>
    </xf>
    <xf numFmtId="0" fontId="13" fillId="2" borderId="154" xfId="6" applyFont="1" applyFill="1" applyBorder="1" applyAlignment="1">
      <alignment vertical="center" wrapText="1"/>
    </xf>
    <xf numFmtId="0" fontId="34" fillId="0" borderId="13" xfId="0" applyFont="1" applyBorder="1" applyAlignment="1">
      <alignment horizontal="left" wrapText="1"/>
    </xf>
    <xf numFmtId="0" fontId="13" fillId="2" borderId="155" xfId="6" applyFont="1" applyFill="1" applyBorder="1" applyAlignment="1">
      <alignment horizontal="center" vertical="center" wrapText="1"/>
    </xf>
    <xf numFmtId="0" fontId="14" fillId="2" borderId="162" xfId="9" applyFont="1" applyFill="1" applyBorder="1" applyAlignment="1">
      <alignment horizontal="center" vertical="center" wrapText="1"/>
    </xf>
    <xf numFmtId="0" fontId="13" fillId="2" borderId="86" xfId="6" applyFont="1" applyFill="1" applyBorder="1" applyAlignment="1">
      <alignment horizontal="center" vertical="center" wrapText="1"/>
    </xf>
    <xf numFmtId="0" fontId="15" fillId="2" borderId="115" xfId="6" applyFont="1" applyFill="1" applyBorder="1" applyAlignment="1">
      <alignment vertical="center" wrapText="1"/>
    </xf>
    <xf numFmtId="0" fontId="14" fillId="2" borderId="101" xfId="9" applyFont="1" applyFill="1" applyBorder="1" applyAlignment="1">
      <alignment vertical="center" wrapText="1"/>
    </xf>
    <xf numFmtId="0" fontId="14" fillId="2" borderId="76" xfId="9" applyFont="1" applyFill="1" applyBorder="1" applyAlignment="1">
      <alignment vertical="center" wrapText="1"/>
    </xf>
    <xf numFmtId="0" fontId="14" fillId="2" borderId="77" xfId="9" applyFont="1" applyFill="1" applyBorder="1" applyAlignment="1">
      <alignment vertical="center" wrapText="1"/>
    </xf>
    <xf numFmtId="0" fontId="14" fillId="2" borderId="94" xfId="9" applyFont="1" applyFill="1" applyBorder="1" applyAlignment="1">
      <alignment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4" fillId="2" borderId="13" xfId="6" applyFont="1" applyFill="1" applyBorder="1" applyAlignment="1">
      <alignment horizontal="center" vertical="center" wrapText="1"/>
    </xf>
    <xf numFmtId="0" fontId="14" fillId="2" borderId="114" xfId="9" applyFont="1" applyFill="1" applyBorder="1" applyAlignment="1">
      <alignment horizontal="center" vertical="center" wrapText="1"/>
    </xf>
    <xf numFmtId="0" fontId="14" fillId="2" borderId="104" xfId="9" applyFont="1" applyFill="1" applyBorder="1" applyAlignment="1">
      <alignment horizontal="center" vertical="center" wrapText="1"/>
    </xf>
    <xf numFmtId="0" fontId="14" fillId="2" borderId="150" xfId="9" applyFont="1" applyFill="1" applyBorder="1" applyAlignment="1">
      <alignment horizontal="center" vertical="center" wrapText="1"/>
    </xf>
    <xf numFmtId="0" fontId="13" fillId="2" borderId="114" xfId="6" applyFont="1" applyFill="1" applyBorder="1" applyAlignment="1">
      <alignment horizontal="center" vertical="center" wrapText="1"/>
    </xf>
    <xf numFmtId="0" fontId="13" fillId="2" borderId="163" xfId="6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3" fillId="2" borderId="161" xfId="9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6" fillId="2" borderId="11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21" fillId="2" borderId="0" xfId="0" applyFont="1" applyFill="1" applyBorder="1"/>
    <xf numFmtId="0" fontId="19" fillId="2" borderId="13" xfId="0" applyFont="1" applyFill="1" applyBorder="1" applyAlignment="1">
      <alignment horizontal="center" vertical="center"/>
    </xf>
    <xf numFmtId="0" fontId="19" fillId="2" borderId="111" xfId="0" applyFont="1" applyFill="1" applyBorder="1" applyAlignment="1">
      <alignment horizontal="center" vertical="center"/>
    </xf>
    <xf numFmtId="0" fontId="14" fillId="2" borderId="161" xfId="9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/>
    </xf>
    <xf numFmtId="0" fontId="14" fillId="2" borderId="154" xfId="9" applyFont="1" applyFill="1" applyBorder="1" applyAlignment="1">
      <alignment horizontal="center" vertical="center" wrapText="1"/>
    </xf>
    <xf numFmtId="0" fontId="14" fillId="2" borderId="80" xfId="9" applyFont="1" applyFill="1" applyBorder="1" applyAlignment="1">
      <alignment horizontal="center" vertical="center" wrapText="1"/>
    </xf>
    <xf numFmtId="0" fontId="13" fillId="2" borderId="154" xfId="6" applyFont="1" applyFill="1" applyBorder="1" applyAlignment="1">
      <alignment horizontal="center" vertical="center" wrapText="1"/>
    </xf>
    <xf numFmtId="0" fontId="14" fillId="2" borderId="101" xfId="9" applyFont="1" applyFill="1" applyBorder="1" applyAlignment="1">
      <alignment horizontal="center" vertical="center" wrapText="1"/>
    </xf>
    <xf numFmtId="0" fontId="14" fillId="2" borderId="112" xfId="9" applyFont="1" applyFill="1" applyBorder="1" applyAlignment="1">
      <alignment horizontal="center" vertical="center" wrapText="1"/>
    </xf>
    <xf numFmtId="0" fontId="14" fillId="2" borderId="17" xfId="9" applyFont="1" applyFill="1" applyBorder="1" applyAlignment="1">
      <alignment horizontal="center" vertical="center" wrapText="1"/>
    </xf>
    <xf numFmtId="0" fontId="14" fillId="2" borderId="78" xfId="9" applyFont="1" applyFill="1" applyBorder="1" applyAlignment="1">
      <alignment horizontal="center" vertical="center" wrapText="1"/>
    </xf>
    <xf numFmtId="0" fontId="14" fillId="2" borderId="79" xfId="9" applyFont="1" applyFill="1" applyBorder="1" applyAlignment="1">
      <alignment horizontal="center" vertical="center" wrapText="1"/>
    </xf>
    <xf numFmtId="0" fontId="14" fillId="2" borderId="18" xfId="9" applyFont="1" applyFill="1" applyBorder="1" applyAlignment="1">
      <alignment horizontal="center" vertical="center" wrapText="1"/>
    </xf>
    <xf numFmtId="0" fontId="34" fillId="0" borderId="103" xfId="0" applyFont="1" applyBorder="1" applyAlignment="1">
      <alignment horizontal="left" wrapText="1"/>
    </xf>
    <xf numFmtId="0" fontId="14" fillId="2" borderId="85" xfId="9" applyFont="1" applyFill="1" applyBorder="1" applyAlignment="1">
      <alignment horizontal="center" vertical="center" wrapText="1"/>
    </xf>
    <xf numFmtId="0" fontId="14" fillId="2" borderId="86" xfId="9" applyFont="1" applyFill="1" applyBorder="1" applyAlignment="1">
      <alignment horizontal="center" vertical="center" wrapText="1"/>
    </xf>
    <xf numFmtId="0" fontId="14" fillId="2" borderId="164" xfId="9" applyFont="1" applyFill="1" applyBorder="1" applyAlignment="1">
      <alignment horizontal="center" vertical="center" wrapText="1"/>
    </xf>
    <xf numFmtId="0" fontId="14" fillId="2" borderId="165" xfId="9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left" vertical="center" wrapText="1"/>
    </xf>
    <xf numFmtId="0" fontId="14" fillId="0" borderId="13" xfId="9" applyFont="1" applyFill="1" applyBorder="1" applyAlignment="1">
      <alignment horizontal="center" vertical="center" wrapText="1"/>
    </xf>
    <xf numFmtId="0" fontId="14" fillId="2" borderId="13" xfId="9" applyFont="1" applyFill="1" applyBorder="1" applyAlignment="1">
      <alignment horizontal="center" vertical="center" wrapText="1"/>
    </xf>
    <xf numFmtId="0" fontId="14" fillId="2" borderId="103" xfId="9" applyFont="1" applyFill="1" applyBorder="1" applyAlignment="1">
      <alignment horizontal="center" vertical="center" wrapText="1"/>
    </xf>
    <xf numFmtId="0" fontId="14" fillId="0" borderId="17" xfId="9" applyFont="1" applyFill="1" applyBorder="1" applyAlignment="1">
      <alignment horizontal="center" vertical="center" wrapText="1"/>
    </xf>
    <xf numFmtId="0" fontId="14" fillId="0" borderId="78" xfId="9" applyFont="1" applyFill="1" applyBorder="1" applyAlignment="1">
      <alignment horizontal="center" vertical="center" wrapText="1"/>
    </xf>
    <xf numFmtId="0" fontId="14" fillId="0" borderId="79" xfId="9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horizontal="center" vertical="center" wrapText="1"/>
    </xf>
    <xf numFmtId="0" fontId="14" fillId="2" borderId="75" xfId="9" applyFont="1" applyFill="1" applyBorder="1" applyAlignment="1">
      <alignment horizontal="center" vertical="center" wrapText="1"/>
    </xf>
    <xf numFmtId="0" fontId="14" fillId="2" borderId="101" xfId="6" applyFont="1" applyFill="1" applyBorder="1" applyAlignment="1">
      <alignment horizontal="center" vertical="center" wrapText="1"/>
    </xf>
    <xf numFmtId="0" fontId="14" fillId="2" borderId="76" xfId="6" applyFont="1" applyFill="1" applyBorder="1" applyAlignment="1">
      <alignment horizontal="center" vertical="center" wrapText="1"/>
    </xf>
    <xf numFmtId="0" fontId="14" fillId="2" borderId="77" xfId="6" applyFont="1" applyFill="1" applyBorder="1" applyAlignment="1">
      <alignment horizontal="center" vertical="center" wrapText="1"/>
    </xf>
    <xf numFmtId="0" fontId="14" fillId="2" borderId="94" xfId="6" applyFont="1" applyFill="1" applyBorder="1" applyAlignment="1">
      <alignment horizontal="center" vertical="center" wrapText="1"/>
    </xf>
    <xf numFmtId="0" fontId="14" fillId="2" borderId="162" xfId="6" applyFont="1" applyFill="1" applyBorder="1" applyAlignment="1">
      <alignment horizontal="center" vertical="center" wrapText="1"/>
    </xf>
    <xf numFmtId="0" fontId="14" fillId="2" borderId="164" xfId="6" applyFont="1" applyFill="1" applyBorder="1" applyAlignment="1">
      <alignment horizontal="center" vertical="center" wrapText="1"/>
    </xf>
    <xf numFmtId="0" fontId="14" fillId="2" borderId="11" xfId="9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horizontal="center" vertical="center" wrapText="1"/>
    </xf>
    <xf numFmtId="0" fontId="14" fillId="2" borderId="110" xfId="9" applyFont="1" applyFill="1" applyBorder="1" applyAlignment="1">
      <alignment horizontal="center" vertical="center" wrapText="1"/>
    </xf>
    <xf numFmtId="0" fontId="14" fillId="2" borderId="111" xfId="9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14" fillId="2" borderId="114" xfId="9" applyFont="1" applyFill="1" applyBorder="1" applyAlignment="1">
      <alignment vertical="center" wrapText="1"/>
    </xf>
    <xf numFmtId="0" fontId="14" fillId="2" borderId="104" xfId="9" applyFont="1" applyFill="1" applyBorder="1" applyAlignment="1">
      <alignment vertical="center" wrapText="1"/>
    </xf>
    <xf numFmtId="0" fontId="14" fillId="2" borderId="150" xfId="9" applyFont="1" applyFill="1" applyBorder="1" applyAlignment="1">
      <alignment vertical="center" wrapText="1"/>
    </xf>
    <xf numFmtId="0" fontId="14" fillId="2" borderId="114" xfId="6" applyFont="1" applyFill="1" applyBorder="1" applyAlignment="1">
      <alignment vertical="center" wrapText="1"/>
    </xf>
    <xf numFmtId="0" fontId="14" fillId="2" borderId="163" xfId="6" applyFont="1" applyFill="1" applyBorder="1" applyAlignment="1">
      <alignment vertical="center" wrapText="1"/>
    </xf>
    <xf numFmtId="0" fontId="19" fillId="0" borderId="97" xfId="0" applyFont="1" applyBorder="1" applyAlignment="1">
      <alignment vertical="top" wrapText="1"/>
    </xf>
    <xf numFmtId="0" fontId="14" fillId="2" borderId="2" xfId="9" applyFont="1" applyFill="1" applyBorder="1" applyAlignment="1">
      <alignment vertical="center" wrapText="1"/>
    </xf>
    <xf numFmtId="0" fontId="14" fillId="2" borderId="3" xfId="9" applyFont="1" applyFill="1" applyBorder="1" applyAlignment="1">
      <alignment vertical="center" wrapText="1"/>
    </xf>
    <xf numFmtId="0" fontId="14" fillId="2" borderId="2" xfId="6" applyFont="1" applyFill="1" applyBorder="1" applyAlignment="1">
      <alignment vertical="center" wrapText="1"/>
    </xf>
    <xf numFmtId="0" fontId="14" fillId="2" borderId="74" xfId="6" applyFont="1" applyFill="1" applyBorder="1" applyAlignment="1">
      <alignment vertical="center" wrapText="1"/>
    </xf>
    <xf numFmtId="0" fontId="16" fillId="2" borderId="9" xfId="0" applyFont="1" applyFill="1" applyBorder="1" applyAlignment="1">
      <alignment horizontal="left" vertical="center" wrapText="1"/>
    </xf>
    <xf numFmtId="0" fontId="13" fillId="2" borderId="81" xfId="6" applyFont="1" applyFill="1" applyBorder="1" applyAlignment="1">
      <alignment vertical="center" wrapText="1"/>
    </xf>
    <xf numFmtId="0" fontId="13" fillId="2" borderId="0" xfId="6" applyFont="1" applyFill="1" applyBorder="1" applyAlignment="1">
      <alignment vertical="center" wrapText="1"/>
    </xf>
    <xf numFmtId="0" fontId="13" fillId="2" borderId="16" xfId="9" applyFont="1" applyFill="1" applyBorder="1" applyAlignment="1">
      <alignment vertical="center" wrapText="1"/>
    </xf>
    <xf numFmtId="0" fontId="14" fillId="2" borderId="163" xfId="9" applyFont="1" applyFill="1" applyBorder="1" applyAlignment="1">
      <alignment vertical="center" wrapText="1"/>
    </xf>
    <xf numFmtId="0" fontId="14" fillId="2" borderId="74" xfId="9" applyFont="1" applyFill="1" applyBorder="1" applyAlignment="1">
      <alignment vertical="center" wrapText="1"/>
    </xf>
    <xf numFmtId="0" fontId="13" fillId="2" borderId="81" xfId="9" applyFont="1" applyFill="1" applyBorder="1" applyAlignment="1">
      <alignment vertical="center" wrapText="1"/>
    </xf>
    <xf numFmtId="0" fontId="14" fillId="2" borderId="110" xfId="6" applyFont="1" applyFill="1" applyBorder="1" applyAlignment="1">
      <alignment vertical="center" wrapText="1"/>
    </xf>
    <xf numFmtId="0" fontId="25" fillId="2" borderId="11" xfId="0" applyFont="1" applyFill="1" applyBorder="1" applyAlignment="1">
      <alignment horizontal="left" vertical="center" wrapText="1"/>
    </xf>
    <xf numFmtId="0" fontId="25" fillId="2" borderId="0" xfId="0" applyFont="1" applyFill="1" applyBorder="1"/>
    <xf numFmtId="0" fontId="63" fillId="0" borderId="166" xfId="0" applyFont="1" applyBorder="1" applyAlignment="1">
      <alignment horizontal="center" vertical="center"/>
    </xf>
    <xf numFmtId="0" fontId="61" fillId="0" borderId="159" xfId="0" applyFont="1" applyFill="1" applyBorder="1" applyAlignment="1">
      <alignment horizontal="center" vertical="center"/>
    </xf>
    <xf numFmtId="0" fontId="61" fillId="0" borderId="157" xfId="0" applyFont="1" applyFill="1" applyBorder="1" applyAlignment="1">
      <alignment horizontal="center" vertical="center"/>
    </xf>
    <xf numFmtId="0" fontId="61" fillId="0" borderId="158" xfId="0" applyFont="1" applyFill="1" applyBorder="1" applyAlignment="1">
      <alignment horizontal="center" vertical="center"/>
    </xf>
    <xf numFmtId="0" fontId="61" fillId="0" borderId="35" xfId="0" applyFont="1" applyFill="1" applyBorder="1" applyAlignment="1">
      <alignment horizontal="center" vertical="center"/>
    </xf>
    <xf numFmtId="0" fontId="59" fillId="0" borderId="34" xfId="0" applyFont="1" applyBorder="1" applyAlignment="1">
      <alignment horizontal="center"/>
    </xf>
    <xf numFmtId="0" fontId="26" fillId="0" borderId="167" xfId="0" applyFont="1" applyFill="1" applyBorder="1" applyAlignment="1">
      <alignment horizontal="center" vertical="center"/>
    </xf>
    <xf numFmtId="0" fontId="26" fillId="0" borderId="168" xfId="0" applyFont="1" applyBorder="1" applyAlignment="1">
      <alignment horizontal="center" vertical="center"/>
    </xf>
    <xf numFmtId="0" fontId="26" fillId="0" borderId="169" xfId="0" applyFont="1" applyFill="1" applyBorder="1" applyAlignment="1">
      <alignment horizontal="center" vertical="center"/>
    </xf>
    <xf numFmtId="0" fontId="26" fillId="0" borderId="169" xfId="0" applyFont="1" applyFill="1" applyBorder="1" applyAlignment="1">
      <alignment horizontal="center" vertical="center" wrapText="1"/>
    </xf>
    <xf numFmtId="0" fontId="26" fillId="0" borderId="67" xfId="0" applyFont="1" applyBorder="1" applyAlignment="1">
      <alignment horizontal="center" vertical="center"/>
    </xf>
    <xf numFmtId="0" fontId="67" fillId="0" borderId="170" xfId="0" applyFont="1" applyFill="1" applyBorder="1" applyAlignment="1">
      <alignment horizontal="center" vertical="center"/>
    </xf>
    <xf numFmtId="0" fontId="67" fillId="0" borderId="171" xfId="0" applyFont="1" applyBorder="1" applyAlignment="1">
      <alignment horizontal="center" vertical="center"/>
    </xf>
    <xf numFmtId="0" fontId="67" fillId="0" borderId="172" xfId="0" applyFont="1" applyFill="1" applyBorder="1" applyAlignment="1">
      <alignment horizontal="center" vertical="center"/>
    </xf>
    <xf numFmtId="0" fontId="67" fillId="0" borderId="119" xfId="0" applyFont="1" applyBorder="1" applyAlignment="1">
      <alignment horizontal="center" vertical="center"/>
    </xf>
    <xf numFmtId="0" fontId="68" fillId="0" borderId="172" xfId="0" applyFont="1" applyFill="1" applyBorder="1" applyAlignment="1">
      <alignment horizontal="center" vertical="center" wrapText="1"/>
    </xf>
    <xf numFmtId="0" fontId="68" fillId="0" borderId="121" xfId="0" applyFont="1" applyFill="1" applyBorder="1" applyAlignment="1">
      <alignment horizontal="center" vertical="center"/>
    </xf>
    <xf numFmtId="0" fontId="67" fillId="0" borderId="173" xfId="0" applyFont="1" applyFill="1" applyBorder="1" applyAlignment="1">
      <alignment horizontal="center" vertical="center"/>
    </xf>
    <xf numFmtId="0" fontId="67" fillId="0" borderId="174" xfId="0" applyFont="1" applyBorder="1" applyAlignment="1">
      <alignment horizontal="center" vertical="center"/>
    </xf>
    <xf numFmtId="0" fontId="67" fillId="0" borderId="175" xfId="0" applyFont="1" applyFill="1" applyBorder="1" applyAlignment="1">
      <alignment horizontal="center" vertical="center"/>
    </xf>
    <xf numFmtId="0" fontId="67" fillId="0" borderId="63" xfId="0" applyFont="1" applyBorder="1" applyAlignment="1">
      <alignment horizontal="center" vertical="center"/>
    </xf>
    <xf numFmtId="0" fontId="68" fillId="0" borderId="169" xfId="0" applyFont="1" applyFill="1" applyBorder="1" applyAlignment="1">
      <alignment horizontal="center" vertical="center" wrapText="1"/>
    </xf>
    <xf numFmtId="0" fontId="68" fillId="0" borderId="136" xfId="0" applyFont="1" applyFill="1" applyBorder="1" applyAlignment="1">
      <alignment horizontal="center" vertical="center"/>
    </xf>
    <xf numFmtId="0" fontId="61" fillId="0" borderId="176" xfId="0" applyFont="1" applyFill="1" applyBorder="1" applyAlignment="1">
      <alignment horizontal="center" vertical="center"/>
    </xf>
    <xf numFmtId="0" fontId="61" fillId="0" borderId="177" xfId="0" applyFont="1" applyFill="1" applyBorder="1" applyAlignment="1">
      <alignment horizontal="center" vertical="center"/>
    </xf>
    <xf numFmtId="0" fontId="61" fillId="0" borderId="178" xfId="0" applyFont="1" applyFill="1" applyBorder="1" applyAlignment="1">
      <alignment horizontal="center" vertical="center"/>
    </xf>
    <xf numFmtId="0" fontId="61" fillId="0" borderId="120" xfId="0" applyFont="1" applyFill="1" applyBorder="1" applyAlignment="1">
      <alignment horizontal="center" vertical="center"/>
    </xf>
    <xf numFmtId="0" fontId="61" fillId="0" borderId="178" xfId="0" applyFont="1" applyFill="1" applyBorder="1" applyAlignment="1">
      <alignment horizontal="center" vertical="center" wrapText="1"/>
    </xf>
    <xf numFmtId="0" fontId="26" fillId="0" borderId="116" xfId="0" applyFont="1" applyFill="1" applyBorder="1" applyAlignment="1">
      <alignment horizontal="center" vertical="center"/>
    </xf>
    <xf numFmtId="0" fontId="61" fillId="0" borderId="179" xfId="0" applyFont="1" applyFill="1" applyBorder="1" applyAlignment="1">
      <alignment horizontal="center" vertical="center"/>
    </xf>
    <xf numFmtId="0" fontId="61" fillId="0" borderId="180" xfId="0" applyFont="1" applyFill="1" applyBorder="1" applyAlignment="1">
      <alignment horizontal="center" vertical="center"/>
    </xf>
    <xf numFmtId="0" fontId="61" fillId="0" borderId="181" xfId="0" applyFont="1" applyFill="1" applyBorder="1" applyAlignment="1">
      <alignment horizontal="center" vertical="center"/>
    </xf>
    <xf numFmtId="0" fontId="61" fillId="0" borderId="181" xfId="0" applyFont="1" applyFill="1" applyBorder="1" applyAlignment="1">
      <alignment horizontal="center" vertical="center" wrapText="1"/>
    </xf>
    <xf numFmtId="0" fontId="26" fillId="0" borderId="118" xfId="0" applyFont="1" applyFill="1" applyBorder="1" applyAlignment="1">
      <alignment horizontal="center" vertical="center"/>
    </xf>
    <xf numFmtId="0" fontId="26" fillId="0" borderId="182" xfId="0" applyFont="1" applyFill="1" applyBorder="1" applyAlignment="1">
      <alignment horizontal="center" vertical="center"/>
    </xf>
    <xf numFmtId="0" fontId="26" fillId="0" borderId="183" xfId="0" applyFont="1" applyFill="1" applyBorder="1" applyAlignment="1">
      <alignment horizontal="center" vertical="center"/>
    </xf>
    <xf numFmtId="0" fontId="26" fillId="0" borderId="184" xfId="0" applyFont="1" applyFill="1" applyBorder="1" applyAlignment="1">
      <alignment horizontal="center" vertical="center"/>
    </xf>
    <xf numFmtId="0" fontId="26" fillId="0" borderId="184" xfId="0" applyFont="1" applyFill="1" applyBorder="1" applyAlignment="1">
      <alignment horizontal="center" vertical="center" wrapText="1"/>
    </xf>
    <xf numFmtId="0" fontId="26" fillId="0" borderId="57" xfId="0" applyFont="1" applyFill="1" applyBorder="1" applyAlignment="1">
      <alignment horizontal="center" vertical="center"/>
    </xf>
    <xf numFmtId="0" fontId="67" fillId="0" borderId="182" xfId="0" applyFont="1" applyFill="1" applyBorder="1" applyAlignment="1">
      <alignment horizontal="center" vertical="center"/>
    </xf>
    <xf numFmtId="0" fontId="67" fillId="0" borderId="183" xfId="0" applyFont="1" applyFill="1" applyBorder="1" applyAlignment="1">
      <alignment horizontal="center" vertical="center"/>
    </xf>
    <xf numFmtId="0" fontId="67" fillId="0" borderId="184" xfId="0" applyFont="1" applyFill="1" applyBorder="1" applyAlignment="1">
      <alignment horizontal="center" vertical="center"/>
    </xf>
    <xf numFmtId="0" fontId="67" fillId="0" borderId="56" xfId="0" applyFont="1" applyFill="1" applyBorder="1" applyAlignment="1">
      <alignment horizontal="center" vertical="center"/>
    </xf>
    <xf numFmtId="0" fontId="68" fillId="0" borderId="184" xfId="0" applyFont="1" applyFill="1" applyBorder="1" applyAlignment="1">
      <alignment horizontal="center" vertical="center" wrapText="1"/>
    </xf>
    <xf numFmtId="0" fontId="68" fillId="0" borderId="57" xfId="0" applyFont="1" applyFill="1" applyBorder="1" applyAlignment="1">
      <alignment horizontal="center" vertical="center"/>
    </xf>
    <xf numFmtId="0" fontId="61" fillId="0" borderId="34" xfId="0" applyFont="1" applyFill="1" applyBorder="1" applyAlignment="1">
      <alignment horizontal="center" vertical="center"/>
    </xf>
    <xf numFmtId="0" fontId="26" fillId="0" borderId="175" xfId="0" applyFont="1" applyFill="1" applyBorder="1" applyAlignment="1">
      <alignment horizontal="center" vertical="center"/>
    </xf>
    <xf numFmtId="0" fontId="26" fillId="0" borderId="174" xfId="0" applyFont="1" applyFill="1" applyBorder="1" applyAlignment="1">
      <alignment horizontal="center" vertical="center"/>
    </xf>
    <xf numFmtId="0" fontId="26" fillId="0" borderId="185" xfId="0" applyFont="1" applyFill="1" applyBorder="1" applyAlignment="1">
      <alignment horizontal="center" vertical="center"/>
    </xf>
    <xf numFmtId="0" fontId="26" fillId="0" borderId="175" xfId="0" applyFont="1" applyFill="1" applyBorder="1" applyAlignment="1">
      <alignment horizontal="center" vertical="center" wrapText="1"/>
    </xf>
    <xf numFmtId="0" fontId="26" fillId="0" borderId="136" xfId="0" applyFont="1" applyFill="1" applyBorder="1" applyAlignment="1">
      <alignment horizontal="center" vertical="center"/>
    </xf>
    <xf numFmtId="0" fontId="69" fillId="0" borderId="176" xfId="0" applyFont="1" applyFill="1" applyBorder="1" applyAlignment="1">
      <alignment horizontal="center" vertical="center"/>
    </xf>
    <xf numFmtId="0" fontId="69" fillId="0" borderId="177" xfId="0" applyFont="1" applyFill="1" applyBorder="1" applyAlignment="1">
      <alignment horizontal="center" vertical="center"/>
    </xf>
    <xf numFmtId="0" fontId="69" fillId="0" borderId="186" xfId="0" applyFont="1" applyFill="1" applyBorder="1" applyAlignment="1">
      <alignment horizontal="center" vertical="center"/>
    </xf>
    <xf numFmtId="0" fontId="69" fillId="0" borderId="178" xfId="0" applyFont="1" applyFill="1" applyBorder="1" applyAlignment="1">
      <alignment horizontal="center" vertical="center"/>
    </xf>
    <xf numFmtId="0" fontId="69" fillId="0" borderId="159" xfId="0" applyFont="1" applyFill="1" applyBorder="1" applyAlignment="1">
      <alignment horizontal="center" vertical="center"/>
    </xf>
    <xf numFmtId="0" fontId="69" fillId="0" borderId="157" xfId="0" applyFont="1" applyFill="1" applyBorder="1" applyAlignment="1">
      <alignment horizontal="center" vertical="center"/>
    </xf>
    <xf numFmtId="0" fontId="69" fillId="0" borderId="187" xfId="0" applyFont="1" applyFill="1" applyBorder="1" applyAlignment="1">
      <alignment horizontal="center" vertical="center"/>
    </xf>
    <xf numFmtId="0" fontId="69" fillId="0" borderId="158" xfId="0" applyFont="1" applyFill="1" applyBorder="1" applyAlignment="1">
      <alignment horizontal="center" vertical="center"/>
    </xf>
    <xf numFmtId="0" fontId="69" fillId="0" borderId="182" xfId="0" applyFont="1" applyFill="1" applyBorder="1" applyAlignment="1">
      <alignment horizontal="center" vertical="center"/>
    </xf>
    <xf numFmtId="0" fontId="69" fillId="0" borderId="183" xfId="0" applyFont="1" applyFill="1" applyBorder="1" applyAlignment="1">
      <alignment horizontal="center" vertical="center"/>
    </xf>
    <xf numFmtId="0" fontId="69" fillId="0" borderId="184" xfId="0" applyFont="1" applyFill="1" applyBorder="1" applyAlignment="1">
      <alignment horizontal="center" vertical="center"/>
    </xf>
    <xf numFmtId="0" fontId="71" fillId="0" borderId="159" xfId="22" applyFont="1" applyBorder="1" applyAlignment="1">
      <alignment horizontal="center" vertical="center" wrapText="1"/>
    </xf>
    <xf numFmtId="0" fontId="71" fillId="0" borderId="157" xfId="22" applyFont="1" applyBorder="1" applyAlignment="1">
      <alignment horizontal="center" wrapText="1"/>
    </xf>
    <xf numFmtId="0" fontId="71" fillId="0" borderId="187" xfId="22" applyFont="1" applyBorder="1" applyAlignment="1">
      <alignment horizontal="center" vertical="center"/>
    </xf>
    <xf numFmtId="0" fontId="71" fillId="0" borderId="158" xfId="22" applyFont="1" applyBorder="1" applyAlignment="1">
      <alignment horizontal="center" vertical="center" wrapText="1"/>
    </xf>
    <xf numFmtId="0" fontId="71" fillId="0" borderId="166" xfId="22" applyFont="1" applyBorder="1" applyAlignment="1">
      <alignment horizontal="center" vertical="center"/>
    </xf>
    <xf numFmtId="0" fontId="71" fillId="0" borderId="188" xfId="22" applyFont="1" applyBorder="1" applyAlignment="1">
      <alignment horizontal="center" vertical="center"/>
    </xf>
    <xf numFmtId="0" fontId="64" fillId="0" borderId="188" xfId="0" applyFont="1" applyBorder="1" applyAlignment="1">
      <alignment horizontal="center" vertical="center"/>
    </xf>
    <xf numFmtId="0" fontId="61" fillId="0" borderId="188" xfId="0" applyFont="1" applyFill="1" applyBorder="1" applyAlignment="1">
      <alignment horizontal="center" vertical="center"/>
    </xf>
    <xf numFmtId="0" fontId="59" fillId="0" borderId="47" xfId="0" applyFont="1" applyBorder="1" applyAlignment="1">
      <alignment horizontal="center"/>
    </xf>
    <xf numFmtId="0" fontId="61" fillId="0" borderId="189" xfId="0" applyFont="1" applyFill="1" applyBorder="1" applyAlignment="1">
      <alignment horizontal="center" vertical="center"/>
    </xf>
    <xf numFmtId="0" fontId="67" fillId="0" borderId="190" xfId="0" applyFont="1" applyBorder="1" applyAlignment="1">
      <alignment horizontal="center" vertical="center"/>
    </xf>
    <xf numFmtId="0" fontId="67" fillId="0" borderId="191" xfId="0" applyFont="1" applyBorder="1" applyAlignment="1">
      <alignment horizontal="center" vertical="center"/>
    </xf>
    <xf numFmtId="0" fontId="61" fillId="0" borderId="192" xfId="0" applyFont="1" applyFill="1" applyBorder="1" applyAlignment="1">
      <alignment horizontal="center" vertical="center"/>
    </xf>
    <xf numFmtId="0" fontId="26" fillId="0" borderId="193" xfId="0" applyFont="1" applyFill="1" applyBorder="1" applyAlignment="1">
      <alignment horizontal="center" vertical="center"/>
    </xf>
    <xf numFmtId="0" fontId="67" fillId="0" borderId="193" xfId="0" applyFont="1" applyFill="1" applyBorder="1" applyAlignment="1">
      <alignment horizontal="center" vertical="center"/>
    </xf>
    <xf numFmtId="0" fontId="26" fillId="0" borderId="191" xfId="0" applyFont="1" applyFill="1" applyBorder="1" applyAlignment="1">
      <alignment horizontal="center" vertical="center"/>
    </xf>
    <xf numFmtId="0" fontId="69" fillId="0" borderId="189" xfId="0" applyFont="1" applyFill="1" applyBorder="1" applyAlignment="1">
      <alignment horizontal="center" vertical="center"/>
    </xf>
    <xf numFmtId="0" fontId="69" fillId="0" borderId="188" xfId="0" applyFont="1" applyFill="1" applyBorder="1" applyAlignment="1">
      <alignment horizontal="center" vertical="center"/>
    </xf>
    <xf numFmtId="0" fontId="69" fillId="0" borderId="193" xfId="0" applyFont="1" applyFill="1" applyBorder="1" applyAlignment="1">
      <alignment horizontal="center" vertical="center"/>
    </xf>
    <xf numFmtId="0" fontId="59" fillId="0" borderId="35" xfId="0" applyFont="1" applyBorder="1" applyAlignment="1">
      <alignment horizontal="center"/>
    </xf>
    <xf numFmtId="0" fontId="71" fillId="0" borderId="122" xfId="22" applyFont="1" applyBorder="1" applyAlignment="1">
      <alignment horizontal="center" vertical="center"/>
    </xf>
    <xf numFmtId="0" fontId="70" fillId="0" borderId="122" xfId="0" applyFont="1" applyFill="1" applyBorder="1" applyAlignment="1">
      <alignment horizontal="center" vertical="center"/>
    </xf>
    <xf numFmtId="0" fontId="61" fillId="0" borderId="122" xfId="0" applyFont="1" applyFill="1" applyBorder="1" applyAlignment="1">
      <alignment horizontal="center" vertical="center"/>
    </xf>
    <xf numFmtId="0" fontId="59" fillId="0" borderId="46" xfId="0" applyFont="1" applyBorder="1" applyAlignment="1">
      <alignment horizontal="center"/>
    </xf>
    <xf numFmtId="0" fontId="59" fillId="0" borderId="51" xfId="0" applyFont="1" applyBorder="1" applyAlignment="1">
      <alignment horizontal="center"/>
    </xf>
    <xf numFmtId="0" fontId="61" fillId="0" borderId="194" xfId="0" applyFont="1" applyFill="1" applyBorder="1" applyAlignment="1">
      <alignment horizontal="center" vertical="center"/>
    </xf>
    <xf numFmtId="0" fontId="67" fillId="0" borderId="121" xfId="0" applyFont="1" applyBorder="1" applyAlignment="1">
      <alignment horizontal="center" vertical="center"/>
    </xf>
    <xf numFmtId="0" fontId="67" fillId="0" borderId="136" xfId="0" applyFont="1" applyBorder="1" applyAlignment="1">
      <alignment horizontal="center" vertical="center"/>
    </xf>
    <xf numFmtId="0" fontId="61" fillId="0" borderId="116" xfId="0" applyFont="1" applyFill="1" applyBorder="1" applyAlignment="1">
      <alignment horizontal="center" vertical="center"/>
    </xf>
    <xf numFmtId="0" fontId="61" fillId="0" borderId="118" xfId="0" applyFont="1" applyFill="1" applyBorder="1" applyAlignment="1">
      <alignment horizontal="center" vertical="center"/>
    </xf>
    <xf numFmtId="0" fontId="67" fillId="0" borderId="57" xfId="0" applyFont="1" applyFill="1" applyBorder="1" applyAlignment="1">
      <alignment horizontal="center" vertical="center"/>
    </xf>
    <xf numFmtId="0" fontId="61" fillId="0" borderId="46" xfId="0" applyFont="1" applyFill="1" applyBorder="1" applyAlignment="1">
      <alignment horizontal="center" vertical="center"/>
    </xf>
    <xf numFmtId="0" fontId="26" fillId="0" borderId="134" xfId="0" applyFont="1" applyFill="1" applyBorder="1" applyAlignment="1">
      <alignment horizontal="center" vertical="center"/>
    </xf>
    <xf numFmtId="0" fontId="26" fillId="0" borderId="195" xfId="0" applyFont="1" applyFill="1" applyBorder="1" applyAlignment="1">
      <alignment horizontal="center" vertical="center"/>
    </xf>
    <xf numFmtId="0" fontId="69" fillId="0" borderId="194" xfId="0" applyFont="1" applyFill="1" applyBorder="1" applyAlignment="1">
      <alignment horizontal="center" vertical="center"/>
    </xf>
    <xf numFmtId="0" fontId="69" fillId="0" borderId="166" xfId="0" applyFont="1" applyFill="1" applyBorder="1" applyAlignment="1">
      <alignment horizontal="center" vertical="center"/>
    </xf>
    <xf numFmtId="0" fontId="69" fillId="0" borderId="196" xfId="0" applyFont="1" applyFill="1" applyBorder="1" applyAlignment="1">
      <alignment horizontal="center" vertical="center"/>
    </xf>
    <xf numFmtId="0" fontId="64" fillId="0" borderId="62" xfId="0" applyFont="1" applyBorder="1" applyAlignment="1">
      <alignment horizontal="center" vertical="center"/>
    </xf>
    <xf numFmtId="0" fontId="61" fillId="0" borderId="62" xfId="0" applyFont="1" applyFill="1" applyBorder="1" applyAlignment="1">
      <alignment horizontal="center" vertical="center"/>
    </xf>
    <xf numFmtId="0" fontId="67" fillId="0" borderId="138" xfId="0" applyFont="1" applyBorder="1" applyAlignment="1">
      <alignment horizontal="center" vertical="center"/>
    </xf>
    <xf numFmtId="0" fontId="67" fillId="0" borderId="139" xfId="0" applyFont="1" applyBorder="1" applyAlignment="1">
      <alignment horizontal="center" vertical="center"/>
    </xf>
    <xf numFmtId="0" fontId="61" fillId="0" borderId="137" xfId="0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/>
    </xf>
    <xf numFmtId="0" fontId="26" fillId="0" borderId="55" xfId="0" applyFont="1" applyFill="1" applyBorder="1" applyAlignment="1">
      <alignment horizontal="center" vertical="center"/>
    </xf>
    <xf numFmtId="0" fontId="67" fillId="0" borderId="55" xfId="0" applyFont="1" applyFill="1" applyBorder="1" applyAlignment="1">
      <alignment horizontal="center" vertical="center"/>
    </xf>
    <xf numFmtId="0" fontId="63" fillId="0" borderId="159" xfId="0" applyFont="1" applyBorder="1" applyAlignment="1">
      <alignment horizontal="center" vertical="center" textRotation="90" wrapText="1"/>
    </xf>
    <xf numFmtId="0" fontId="26" fillId="0" borderId="167" xfId="0" applyFont="1" applyFill="1" applyBorder="1" applyAlignment="1">
      <alignment horizontal="center" vertical="center" wrapText="1"/>
    </xf>
    <xf numFmtId="0" fontId="68" fillId="0" borderId="170" xfId="0" applyFont="1" applyFill="1" applyBorder="1" applyAlignment="1">
      <alignment horizontal="center" vertical="center" wrapText="1"/>
    </xf>
    <xf numFmtId="0" fontId="68" fillId="0" borderId="167" xfId="0" applyFont="1" applyFill="1" applyBorder="1" applyAlignment="1">
      <alignment horizontal="center" vertical="center" wrapText="1"/>
    </xf>
    <xf numFmtId="0" fontId="61" fillId="0" borderId="176" xfId="0" applyFont="1" applyFill="1" applyBorder="1" applyAlignment="1">
      <alignment horizontal="center" vertical="center" wrapText="1"/>
    </xf>
    <xf numFmtId="0" fontId="61" fillId="0" borderId="179" xfId="0" applyFont="1" applyFill="1" applyBorder="1" applyAlignment="1">
      <alignment horizontal="center" vertical="center" wrapText="1"/>
    </xf>
    <xf numFmtId="0" fontId="26" fillId="0" borderId="182" xfId="0" applyFont="1" applyFill="1" applyBorder="1" applyAlignment="1">
      <alignment horizontal="center" vertical="center" wrapText="1"/>
    </xf>
    <xf numFmtId="0" fontId="68" fillId="0" borderId="182" xfId="0" applyFont="1" applyFill="1" applyBorder="1" applyAlignment="1">
      <alignment horizontal="center" vertical="center" wrapText="1"/>
    </xf>
    <xf numFmtId="0" fontId="26" fillId="0" borderId="173" xfId="0" applyFont="1" applyFill="1" applyBorder="1" applyAlignment="1">
      <alignment horizontal="center" vertical="center" wrapText="1"/>
    </xf>
    <xf numFmtId="0" fontId="65" fillId="0" borderId="124" xfId="25" applyFont="1" applyBorder="1">
      <alignment horizontal="left" vertical="distributed"/>
    </xf>
    <xf numFmtId="0" fontId="65" fillId="0" borderId="61" xfId="25" applyFont="1" applyBorder="1">
      <alignment horizontal="left" vertical="distributed"/>
    </xf>
    <xf numFmtId="0" fontId="65" fillId="0" borderId="61" xfId="25" applyFont="1" applyBorder="1" applyAlignment="1">
      <alignment vertical="distributed"/>
    </xf>
    <xf numFmtId="49" fontId="66" fillId="0" borderId="51" xfId="0" applyNumberFormat="1" applyFont="1" applyFill="1" applyBorder="1" applyAlignment="1">
      <alignment horizontal="left" wrapText="1"/>
    </xf>
    <xf numFmtId="49" fontId="66" fillId="0" borderId="132" xfId="0" applyNumberFormat="1" applyFont="1" applyFill="1" applyBorder="1" applyAlignment="1">
      <alignment horizontal="left"/>
    </xf>
    <xf numFmtId="0" fontId="34" fillId="3" borderId="26" xfId="9" quotePrefix="1" applyFont="1" applyFill="1" applyBorder="1" applyAlignment="1">
      <alignment horizontal="center" vertical="center" wrapText="1"/>
    </xf>
    <xf numFmtId="0" fontId="34" fillId="3" borderId="27" xfId="9" quotePrefix="1" applyFont="1" applyFill="1" applyBorder="1" applyAlignment="1">
      <alignment horizontal="center" vertical="center" wrapText="1"/>
    </xf>
    <xf numFmtId="0" fontId="34" fillId="3" borderId="51" xfId="6" applyFont="1" applyFill="1" applyBorder="1" applyAlignment="1">
      <alignment horizontal="center" vertical="center" wrapText="1"/>
    </xf>
    <xf numFmtId="0" fontId="34" fillId="3" borderId="28" xfId="6" applyFont="1" applyFill="1" applyBorder="1" applyAlignment="1">
      <alignment horizontal="center" vertical="center" wrapText="1"/>
    </xf>
    <xf numFmtId="0" fontId="46" fillId="3" borderId="117" xfId="0" applyFont="1" applyFill="1" applyBorder="1" applyAlignment="1">
      <alignment horizontal="left" vertical="center" wrapText="1"/>
    </xf>
    <xf numFmtId="0" fontId="47" fillId="3" borderId="30" xfId="6" applyFont="1" applyFill="1" applyBorder="1" applyAlignment="1">
      <alignment vertical="center" wrapText="1"/>
    </xf>
    <xf numFmtId="0" fontId="45" fillId="3" borderId="72" xfId="0" applyFont="1" applyFill="1" applyBorder="1" applyAlignment="1">
      <alignment vertical="top" wrapText="1"/>
    </xf>
    <xf numFmtId="0" fontId="34" fillId="3" borderId="119" xfId="9" quotePrefix="1" applyFont="1" applyFill="1" applyBorder="1" applyAlignment="1">
      <alignment horizontal="center" vertical="center" wrapText="1"/>
    </xf>
    <xf numFmtId="0" fontId="34" fillId="3" borderId="72" xfId="9" quotePrefix="1" applyFont="1" applyFill="1" applyBorder="1" applyAlignment="1">
      <alignment horizontal="center" vertical="center" wrapText="1"/>
    </xf>
    <xf numFmtId="0" fontId="9" fillId="4" borderId="19" xfId="3" quotePrefix="1" applyFont="1" applyFill="1" applyBorder="1" applyAlignment="1">
      <alignment horizontal="center" vertical="center" wrapText="1"/>
    </xf>
    <xf numFmtId="0" fontId="9" fillId="4" borderId="56" xfId="3" quotePrefix="1" applyFont="1" applyFill="1" applyBorder="1" applyAlignment="1">
      <alignment horizontal="center" vertical="center" wrapText="1"/>
    </xf>
    <xf numFmtId="0" fontId="9" fillId="4" borderId="57" xfId="3" quotePrefix="1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left" vertical="center" wrapText="1"/>
    </xf>
    <xf numFmtId="0" fontId="32" fillId="4" borderId="26" xfId="6" quotePrefix="1" applyFont="1" applyFill="1" applyBorder="1" applyAlignment="1">
      <alignment horizontal="center" vertical="center" wrapText="1"/>
    </xf>
    <xf numFmtId="0" fontId="32" fillId="4" borderId="27" xfId="6" quotePrefix="1" applyFont="1" applyFill="1" applyBorder="1" applyAlignment="1">
      <alignment horizontal="center" vertical="center" wrapText="1"/>
    </xf>
    <xf numFmtId="0" fontId="32" fillId="4" borderId="72" xfId="6" quotePrefix="1" applyFont="1" applyFill="1" applyBorder="1" applyAlignment="1">
      <alignment horizontal="center" vertical="center" wrapText="1"/>
    </xf>
    <xf numFmtId="0" fontId="32" fillId="4" borderId="28" xfId="6" quotePrefix="1" applyFont="1" applyFill="1" applyBorder="1" applyAlignment="1">
      <alignment horizontal="center" vertical="center" wrapText="1"/>
    </xf>
    <xf numFmtId="0" fontId="32" fillId="4" borderId="119" xfId="6" quotePrefix="1" applyFont="1" applyFill="1" applyBorder="1" applyAlignment="1">
      <alignment horizontal="center" vertical="center" wrapText="1"/>
    </xf>
    <xf numFmtId="0" fontId="9" fillId="4" borderId="26" xfId="3" quotePrefix="1" applyFont="1" applyFill="1" applyBorder="1" applyAlignment="1">
      <alignment horizontal="center" vertical="center" wrapText="1"/>
    </xf>
    <xf numFmtId="0" fontId="9" fillId="4" borderId="119" xfId="3" quotePrefix="1" applyFont="1" applyFill="1" applyBorder="1" applyAlignment="1">
      <alignment horizontal="center" vertical="center" wrapText="1"/>
    </xf>
    <xf numFmtId="0" fontId="9" fillId="4" borderId="121" xfId="3" quotePrefix="1" applyFont="1" applyFill="1" applyBorder="1" applyAlignment="1">
      <alignment horizontal="center" vertical="center" wrapText="1"/>
    </xf>
    <xf numFmtId="0" fontId="9" fillId="4" borderId="73" xfId="6" quotePrefix="1" applyFont="1" applyFill="1" applyBorder="1" applyAlignment="1">
      <alignment horizontal="center" vertical="center" wrapText="1"/>
    </xf>
    <xf numFmtId="0" fontId="9" fillId="4" borderId="27" xfId="6" quotePrefix="1" applyFont="1" applyFill="1" applyBorder="1" applyAlignment="1">
      <alignment horizontal="center" vertical="center" wrapText="1"/>
    </xf>
    <xf numFmtId="0" fontId="9" fillId="4" borderId="121" xfId="6" quotePrefix="1" applyFont="1" applyFill="1" applyBorder="1" applyAlignment="1">
      <alignment horizontal="center" vertical="center" wrapText="1"/>
    </xf>
    <xf numFmtId="0" fontId="36" fillId="4" borderId="46" xfId="0" applyFont="1" applyFill="1" applyBorder="1" applyAlignment="1">
      <alignment horizontal="left" vertical="center" wrapText="1"/>
    </xf>
    <xf numFmtId="0" fontId="37" fillId="4" borderId="47" xfId="0" applyFont="1" applyFill="1" applyBorder="1" applyAlignment="1">
      <alignment horizontal="left" vertical="center" wrapText="1"/>
    </xf>
    <xf numFmtId="0" fontId="9" fillId="4" borderId="36" xfId="6" quotePrefix="1" applyFont="1" applyFill="1" applyBorder="1" applyAlignment="1">
      <alignment horizontal="center" vertical="center" wrapText="1"/>
    </xf>
    <xf numFmtId="0" fontId="9" fillId="4" borderId="37" xfId="6" quotePrefix="1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38" xfId="6" quotePrefix="1" applyFont="1" applyFill="1" applyBorder="1" applyAlignment="1">
      <alignment horizontal="center" vertical="center" wrapText="1"/>
    </xf>
    <xf numFmtId="0" fontId="9" fillId="4" borderId="71" xfId="6" quotePrefix="1" applyFont="1" applyFill="1" applyBorder="1" applyAlignment="1">
      <alignment horizontal="center" vertical="center" wrapText="1"/>
    </xf>
    <xf numFmtId="0" fontId="9" fillId="4" borderId="59" xfId="3" quotePrefix="1" applyFont="1" applyFill="1" applyBorder="1" applyAlignment="1">
      <alignment horizontal="center" vertical="center" textRotation="255" wrapText="1"/>
    </xf>
    <xf numFmtId="0" fontId="9" fillId="4" borderId="63" xfId="3" quotePrefix="1" applyFont="1" applyFill="1" applyBorder="1" applyAlignment="1">
      <alignment horizontal="center" vertical="center" textRotation="255" wrapText="1"/>
    </xf>
    <xf numFmtId="0" fontId="9" fillId="4" borderId="136" xfId="3" quotePrefix="1" applyFont="1" applyFill="1" applyBorder="1" applyAlignment="1">
      <alignment horizontal="center" vertical="center" textRotation="255" wrapText="1"/>
    </xf>
    <xf numFmtId="0" fontId="9" fillId="4" borderId="138" xfId="3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9" fillId="4" borderId="63" xfId="3" quotePrefix="1" applyFont="1" applyFill="1" applyBorder="1" applyAlignment="1">
      <alignment horizontal="center" vertical="center"/>
    </xf>
    <xf numFmtId="0" fontId="9" fillId="4" borderId="139" xfId="3" quotePrefix="1" applyFont="1" applyFill="1" applyBorder="1" applyAlignment="1">
      <alignment horizontal="center" vertical="center" wrapText="1"/>
    </xf>
    <xf numFmtId="0" fontId="9" fillId="4" borderId="160" xfId="3" quotePrefix="1" applyFont="1" applyFill="1" applyBorder="1" applyAlignment="1">
      <alignment vertical="center" textRotation="255" wrapText="1"/>
    </xf>
    <xf numFmtId="0" fontId="0" fillId="0" borderId="0" xfId="0" applyBorder="1" applyAlignment="1">
      <alignment horizontal="center"/>
    </xf>
    <xf numFmtId="0" fontId="65" fillId="0" borderId="64" xfId="0" applyFont="1" applyBorder="1" applyAlignment="1">
      <alignment horizontal="center" vertical="center" wrapText="1"/>
    </xf>
    <xf numFmtId="0" fontId="65" fillId="0" borderId="133" xfId="0" applyFont="1" applyBorder="1" applyAlignment="1">
      <alignment horizontal="center" vertical="center" wrapText="1"/>
    </xf>
    <xf numFmtId="0" fontId="65" fillId="0" borderId="61" xfId="0" applyFont="1" applyBorder="1" applyAlignment="1">
      <alignment horizontal="center" vertical="center" wrapText="1"/>
    </xf>
    <xf numFmtId="0" fontId="63" fillId="0" borderId="39" xfId="0" applyFont="1" applyBorder="1" applyAlignment="1">
      <alignment horizontal="center" vertical="center"/>
    </xf>
    <xf numFmtId="0" fontId="0" fillId="0" borderId="42" xfId="0" applyBorder="1"/>
    <xf numFmtId="0" fontId="0" fillId="0" borderId="43" xfId="0" applyBorder="1"/>
    <xf numFmtId="0" fontId="0" fillId="0" borderId="21" xfId="0" applyBorder="1"/>
    <xf numFmtId="0" fontId="0" fillId="0" borderId="0" xfId="0"/>
    <xf numFmtId="0" fontId="0" fillId="0" borderId="118" xfId="0" applyBorder="1"/>
    <xf numFmtId="0" fontId="0" fillId="0" borderId="1" xfId="0" applyBorder="1"/>
    <xf numFmtId="0" fontId="0" fillId="0" borderId="137" xfId="0" applyBorder="1"/>
    <xf numFmtId="0" fontId="0" fillId="0" borderId="116" xfId="0" applyBorder="1"/>
    <xf numFmtId="0" fontId="0" fillId="0" borderId="49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7" xfId="0" applyBorder="1" applyAlignment="1">
      <alignment horizontal="center"/>
    </xf>
    <xf numFmtId="0" fontId="63" fillId="0" borderId="42" xfId="0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37" xfId="0" applyFont="1" applyBorder="1" applyAlignment="1">
      <alignment horizontal="center" vertical="center"/>
    </xf>
    <xf numFmtId="0" fontId="63" fillId="0" borderId="43" xfId="0" applyFont="1" applyBorder="1" applyAlignment="1">
      <alignment horizontal="center" vertical="center"/>
    </xf>
    <xf numFmtId="0" fontId="63" fillId="0" borderId="118" xfId="0" applyFont="1" applyBorder="1" applyAlignment="1">
      <alignment horizontal="center" vertical="center"/>
    </xf>
    <xf numFmtId="0" fontId="63" fillId="0" borderId="116" xfId="0" applyFont="1" applyBorder="1" applyAlignment="1">
      <alignment horizontal="center" vertical="center"/>
    </xf>
    <xf numFmtId="0" fontId="63" fillId="0" borderId="41" xfId="0" applyFont="1" applyBorder="1" applyAlignment="1">
      <alignment horizontal="center" vertical="center"/>
    </xf>
    <xf numFmtId="0" fontId="63" fillId="0" borderId="50" xfId="0" applyFont="1" applyBorder="1" applyAlignment="1">
      <alignment horizontal="center" vertical="center"/>
    </xf>
    <xf numFmtId="0" fontId="63" fillId="0" borderId="120" xfId="0" applyFont="1" applyBorder="1" applyAlignment="1">
      <alignment horizontal="center" vertical="center"/>
    </xf>
    <xf numFmtId="0" fontId="13" fillId="3" borderId="49" xfId="12" applyFont="1" applyFill="1" applyBorder="1" applyAlignment="1">
      <alignment horizontal="center" vertical="center" wrapText="1"/>
    </xf>
    <xf numFmtId="0" fontId="13" fillId="3" borderId="55" xfId="12" quotePrefix="1" applyFont="1" applyFill="1" applyBorder="1" applyAlignment="1">
      <alignment horizontal="center" vertical="center" wrapText="1"/>
    </xf>
    <xf numFmtId="0" fontId="13" fillId="3" borderId="57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64" xfId="14" quotePrefix="1" applyFont="1" applyFill="1" applyBorder="1" applyAlignment="1">
      <alignment horizontal="center" vertical="center" wrapText="1"/>
    </xf>
    <xf numFmtId="0" fontId="13" fillId="3" borderId="133" xfId="14" quotePrefix="1" applyFont="1" applyFill="1" applyBorder="1" applyAlignment="1">
      <alignment horizontal="center" vertical="center" wrapText="1"/>
    </xf>
    <xf numFmtId="0" fontId="13" fillId="3" borderId="132" xfId="14" quotePrefix="1" applyFont="1" applyFill="1" applyBorder="1" applyAlignment="1">
      <alignment horizontal="center" vertical="center" wrapText="1"/>
    </xf>
    <xf numFmtId="0" fontId="13" fillId="3" borderId="49" xfId="1" quotePrefix="1" applyFont="1" applyFill="1" applyBorder="1" applyAlignment="1">
      <alignment horizontal="center" vertical="center" wrapText="1"/>
    </xf>
    <xf numFmtId="0" fontId="13" fillId="3" borderId="55" xfId="1" quotePrefix="1" applyFont="1" applyFill="1" applyBorder="1" applyAlignment="1">
      <alignment horizontal="center" vertical="center" wrapText="1"/>
    </xf>
    <xf numFmtId="0" fontId="13" fillId="3" borderId="57" xfId="1" quotePrefix="1" applyFont="1" applyFill="1" applyBorder="1" applyAlignment="1">
      <alignment horizontal="center" vertical="center" wrapText="1"/>
    </xf>
    <xf numFmtId="0" fontId="13" fillId="3" borderId="39" xfId="12" quotePrefix="1" applyFont="1" applyFill="1" applyBorder="1" applyAlignment="1">
      <alignment horizontal="center" vertical="center" wrapText="1"/>
    </xf>
    <xf numFmtId="0" fontId="13" fillId="3" borderId="42" xfId="12" quotePrefix="1" applyFont="1" applyFill="1" applyBorder="1" applyAlignment="1">
      <alignment horizontal="center" vertical="center" wrapText="1"/>
    </xf>
    <xf numFmtId="0" fontId="13" fillId="3" borderId="43" xfId="12" quotePrefix="1" applyFont="1" applyFill="1" applyBorder="1" applyAlignment="1">
      <alignment horizontal="center" vertical="center" wrapText="1"/>
    </xf>
    <xf numFmtId="0" fontId="13" fillId="3" borderId="65" xfId="12" quotePrefix="1" applyFont="1" applyFill="1" applyBorder="1" applyAlignment="1">
      <alignment horizontal="center" vertical="center" wrapText="1"/>
    </xf>
    <xf numFmtId="0" fontId="13" fillId="3" borderId="68" xfId="12" quotePrefix="1" applyFont="1" applyFill="1" applyBorder="1" applyAlignment="1">
      <alignment horizontal="center" vertical="center" wrapText="1"/>
    </xf>
    <xf numFmtId="0" fontId="13" fillId="3" borderId="69" xfId="12" quotePrefix="1" applyFont="1" applyFill="1" applyBorder="1" applyAlignment="1">
      <alignment horizontal="center" vertical="center" wrapText="1"/>
    </xf>
    <xf numFmtId="0" fontId="13" fillId="3" borderId="55" xfId="12" applyFont="1" applyFill="1" applyBorder="1" applyAlignment="1">
      <alignment horizontal="center" vertical="center" wrapText="1"/>
    </xf>
    <xf numFmtId="0" fontId="13" fillId="3" borderId="57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left" wrapText="1"/>
    </xf>
    <xf numFmtId="0" fontId="50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13" fillId="2" borderId="13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13" fillId="2" borderId="13" xfId="12" applyFont="1" applyFill="1" applyBorder="1" applyAlignment="1">
      <alignment horizontal="center" vertical="center" wrapText="1"/>
    </xf>
    <xf numFmtId="0" fontId="13" fillId="2" borderId="95" xfId="12" applyFont="1" applyFill="1" applyBorder="1" applyAlignment="1">
      <alignment horizontal="center" vertical="center" wrapText="1"/>
    </xf>
    <xf numFmtId="0" fontId="13" fillId="2" borderId="81" xfId="14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32" fillId="0" borderId="0" xfId="0" applyFont="1" applyFill="1" applyBorder="1" applyAlignment="1">
      <alignment horizontal="center" vertical="center" wrapText="1"/>
    </xf>
    <xf numFmtId="0" fontId="13" fillId="4" borderId="65" xfId="14" quotePrefix="1" applyFont="1" applyFill="1" applyBorder="1" applyAlignment="1">
      <alignment horizontal="center" vertical="center" wrapText="1"/>
    </xf>
    <xf numFmtId="0" fontId="13" fillId="4" borderId="39" xfId="1" quotePrefix="1" applyFont="1" applyFill="1" applyBorder="1" applyAlignment="1">
      <alignment horizontal="center" vertical="center" wrapText="1"/>
    </xf>
    <xf numFmtId="0" fontId="13" fillId="4" borderId="42" xfId="1" quotePrefix="1" applyFont="1" applyFill="1" applyBorder="1" applyAlignment="1">
      <alignment horizontal="center" vertical="center" wrapText="1"/>
    </xf>
    <xf numFmtId="0" fontId="13" fillId="4" borderId="43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13" fillId="3" borderId="137" xfId="1" quotePrefix="1" applyFont="1" applyFill="1" applyBorder="1" applyAlignment="1">
      <alignment horizontal="center" vertical="center" wrapText="1"/>
    </xf>
    <xf numFmtId="0" fontId="13" fillId="3" borderId="116" xfId="1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horizontal="center" vertical="center" wrapText="1"/>
    </xf>
    <xf numFmtId="0" fontId="13" fillId="2" borderId="95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right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21" xfId="14" quotePrefix="1" applyFont="1" applyFill="1" applyBorder="1" applyAlignment="1">
      <alignment horizontal="center" vertical="center" wrapText="1"/>
    </xf>
    <xf numFmtId="0" fontId="13" fillId="4" borderId="65" xfId="1" quotePrefix="1" applyFont="1" applyFill="1" applyBorder="1" applyAlignment="1">
      <alignment horizontal="center" vertical="center" wrapText="1"/>
    </xf>
    <xf numFmtId="0" fontId="13" fillId="4" borderId="68" xfId="1" quotePrefix="1" applyFont="1" applyFill="1" applyBorder="1" applyAlignment="1">
      <alignment horizontal="center" vertical="center" wrapText="1"/>
    </xf>
    <xf numFmtId="0" fontId="13" fillId="4" borderId="69" xfId="1" quotePrefix="1" applyFont="1" applyFill="1" applyBorder="1" applyAlignment="1">
      <alignment horizontal="center" vertical="center" wrapText="1"/>
    </xf>
    <xf numFmtId="0" fontId="13" fillId="0" borderId="49" xfId="12" quotePrefix="1" applyFont="1" applyFill="1" applyBorder="1" applyAlignment="1" applyProtection="1">
      <alignment horizontal="center" vertical="center" wrapText="1"/>
      <protection locked="0"/>
    </xf>
    <xf numFmtId="0" fontId="13" fillId="0" borderId="55" xfId="12" quotePrefix="1" applyFont="1" applyFill="1" applyBorder="1" applyAlignment="1" applyProtection="1">
      <alignment horizontal="center" vertical="center" wrapText="1"/>
      <protection locked="0"/>
    </xf>
    <xf numFmtId="0" fontId="13" fillId="0" borderId="57" xfId="12" quotePrefix="1" applyFont="1" applyFill="1" applyBorder="1" applyAlignment="1" applyProtection="1">
      <alignment horizontal="center" vertical="center" wrapText="1"/>
      <protection locked="0"/>
    </xf>
    <xf numFmtId="0" fontId="13" fillId="0" borderId="64" xfId="14" quotePrefix="1" applyFont="1" applyFill="1" applyBorder="1" applyAlignment="1" applyProtection="1">
      <alignment horizontal="center" vertical="center" wrapText="1"/>
      <protection locked="0"/>
    </xf>
    <xf numFmtId="0" fontId="13" fillId="0" borderId="133" xfId="14" quotePrefix="1" applyFont="1" applyFill="1" applyBorder="1" applyAlignment="1" applyProtection="1">
      <alignment horizontal="center" vertical="center" wrapText="1"/>
      <protection locked="0"/>
    </xf>
    <xf numFmtId="0" fontId="13" fillId="0" borderId="132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9" xfId="1" quotePrefix="1" applyFont="1" applyFill="1" applyBorder="1" applyAlignment="1" applyProtection="1">
      <alignment horizontal="center" vertical="center" wrapText="1"/>
      <protection locked="0"/>
    </xf>
    <xf numFmtId="0" fontId="13" fillId="0" borderId="55" xfId="1" quotePrefix="1" applyFont="1" applyFill="1" applyBorder="1" applyAlignment="1" applyProtection="1">
      <alignment horizontal="center" vertical="center" wrapText="1"/>
      <protection locked="0"/>
    </xf>
    <xf numFmtId="0" fontId="13" fillId="0" borderId="57" xfId="1" quotePrefix="1" applyFont="1" applyFill="1" applyBorder="1" applyAlignment="1" applyProtection="1">
      <alignment horizontal="center" vertical="center" wrapText="1"/>
      <protection locked="0"/>
    </xf>
    <xf numFmtId="0" fontId="13" fillId="0" borderId="39" xfId="12" quotePrefix="1" applyFont="1" applyFill="1" applyBorder="1" applyAlignment="1" applyProtection="1">
      <alignment horizontal="center" vertical="center" wrapText="1"/>
      <protection locked="0"/>
    </xf>
    <xf numFmtId="0" fontId="13" fillId="0" borderId="42" xfId="12" quotePrefix="1" applyFont="1" applyFill="1" applyBorder="1" applyAlignment="1" applyProtection="1">
      <alignment horizontal="center" vertical="center" wrapText="1"/>
      <protection locked="0"/>
    </xf>
    <xf numFmtId="0" fontId="13" fillId="0" borderId="43" xfId="12" quotePrefix="1" applyFont="1" applyFill="1" applyBorder="1" applyAlignment="1" applyProtection="1">
      <alignment horizontal="center" vertical="center" wrapText="1"/>
      <protection locked="0"/>
    </xf>
    <xf numFmtId="0" fontId="13" fillId="0" borderId="65" xfId="12" quotePrefix="1" applyFont="1" applyFill="1" applyBorder="1" applyAlignment="1" applyProtection="1">
      <alignment horizontal="center" vertical="center" wrapText="1"/>
      <protection locked="0"/>
    </xf>
    <xf numFmtId="0" fontId="13" fillId="0" borderId="68" xfId="12" quotePrefix="1" applyFont="1" applyFill="1" applyBorder="1" applyAlignment="1" applyProtection="1">
      <alignment horizontal="center" vertical="center" wrapText="1"/>
      <protection locked="0"/>
    </xf>
    <xf numFmtId="0" fontId="13" fillId="0" borderId="69" xfId="1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1" fillId="0" borderId="73" xfId="12" quotePrefix="1" applyFont="1" applyFill="1" applyBorder="1" applyAlignment="1" applyProtection="1">
      <alignment horizontal="center" vertical="center" wrapText="1"/>
      <protection locked="0"/>
    </xf>
    <xf numFmtId="0" fontId="51" fillId="0" borderId="138" xfId="12" quotePrefix="1" applyFont="1" applyFill="1" applyBorder="1" applyAlignment="1" applyProtection="1">
      <alignment horizontal="center" vertical="center" wrapText="1"/>
      <protection locked="0"/>
    </xf>
    <xf numFmtId="0" fontId="51" fillId="0" borderId="121" xfId="12" quotePrefix="1" applyFont="1" applyFill="1" applyBorder="1" applyAlignment="1" applyProtection="1">
      <alignment horizontal="center" vertical="center" wrapText="1"/>
      <protection locked="0"/>
    </xf>
    <xf numFmtId="0" fontId="51" fillId="0" borderId="64" xfId="14" quotePrefix="1" applyFont="1" applyFill="1" applyBorder="1" applyAlignment="1" applyProtection="1">
      <alignment horizontal="center" vertical="center" wrapText="1"/>
      <protection locked="0"/>
    </xf>
    <xf numFmtId="0" fontId="51" fillId="0" borderId="133" xfId="14" quotePrefix="1" applyFont="1" applyFill="1" applyBorder="1" applyAlignment="1" applyProtection="1">
      <alignment horizontal="center" vertical="center" wrapText="1"/>
      <protection locked="0"/>
    </xf>
    <xf numFmtId="0" fontId="51" fillId="0" borderId="21" xfId="14" quotePrefix="1" applyFont="1" applyFill="1" applyBorder="1" applyAlignment="1" applyProtection="1">
      <alignment horizontal="center" vertical="center" wrapText="1"/>
      <protection locked="0"/>
    </xf>
    <xf numFmtId="0" fontId="51" fillId="0" borderId="49" xfId="1" quotePrefix="1" applyFont="1" applyFill="1" applyBorder="1" applyAlignment="1" applyProtection="1">
      <alignment horizontal="center" vertical="center" wrapText="1"/>
      <protection locked="0"/>
    </xf>
    <xf numFmtId="0" fontId="51" fillId="0" borderId="55" xfId="1" quotePrefix="1" applyFont="1" applyFill="1" applyBorder="1" applyAlignment="1" applyProtection="1">
      <alignment horizontal="center" vertical="center" wrapText="1"/>
      <protection locked="0"/>
    </xf>
    <xf numFmtId="0" fontId="51" fillId="0" borderId="57" xfId="1" quotePrefix="1" applyFont="1" applyFill="1" applyBorder="1" applyAlignment="1" applyProtection="1">
      <alignment horizontal="center" vertical="center" wrapText="1"/>
      <protection locked="0"/>
    </xf>
    <xf numFmtId="0" fontId="51" fillId="0" borderId="39" xfId="12" quotePrefix="1" applyFont="1" applyFill="1" applyBorder="1" applyAlignment="1" applyProtection="1">
      <alignment horizontal="center" vertical="center" wrapText="1"/>
      <protection locked="0"/>
    </xf>
    <xf numFmtId="0" fontId="51" fillId="0" borderId="42" xfId="12" quotePrefix="1" applyFont="1" applyFill="1" applyBorder="1" applyAlignment="1" applyProtection="1">
      <alignment horizontal="center" vertical="center" wrapText="1"/>
      <protection locked="0"/>
    </xf>
    <xf numFmtId="0" fontId="51" fillId="0" borderId="43" xfId="12" quotePrefix="1" applyFont="1" applyFill="1" applyBorder="1" applyAlignment="1" applyProtection="1">
      <alignment horizontal="center" vertical="center" wrapText="1"/>
      <protection locked="0"/>
    </xf>
    <xf numFmtId="0" fontId="51" fillId="0" borderId="65" xfId="12" quotePrefix="1" applyFont="1" applyFill="1" applyBorder="1" applyAlignment="1" applyProtection="1">
      <alignment horizontal="center" vertical="center" wrapText="1"/>
      <protection locked="0"/>
    </xf>
    <xf numFmtId="0" fontId="51" fillId="0" borderId="68" xfId="12" quotePrefix="1" applyFont="1" applyFill="1" applyBorder="1" applyAlignment="1" applyProtection="1">
      <alignment horizontal="center" vertical="center" wrapText="1"/>
      <protection locked="0"/>
    </xf>
    <xf numFmtId="0" fontId="51" fillId="0" borderId="69" xfId="12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13" fillId="2" borderId="13" xfId="14" applyFont="1" applyFill="1" applyBorder="1" applyAlignment="1">
      <alignment horizontal="center" vertical="center" wrapText="1"/>
    </xf>
    <xf numFmtId="0" fontId="13" fillId="2" borderId="81" xfId="1" applyFont="1" applyFill="1" applyBorder="1" applyAlignment="1">
      <alignment horizontal="center" vertical="center" wrapText="1"/>
    </xf>
    <xf numFmtId="0" fontId="13" fillId="2" borderId="81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108" xfId="1" applyFont="1" applyFill="1" applyBorder="1" applyAlignment="1">
      <alignment horizontal="center" vertical="center" wrapText="1"/>
    </xf>
    <xf numFmtId="0" fontId="13" fillId="3" borderId="73" xfId="12" applyFont="1" applyFill="1" applyBorder="1" applyAlignment="1">
      <alignment horizontal="center" vertical="center" wrapText="1"/>
    </xf>
    <xf numFmtId="0" fontId="13" fillId="4" borderId="138" xfId="12" quotePrefix="1" applyFont="1" applyFill="1" applyBorder="1" applyAlignment="1">
      <alignment horizontal="center" vertical="center" wrapText="1"/>
    </xf>
    <xf numFmtId="0" fontId="13" fillId="4" borderId="121" xfId="12" quotePrefix="1" applyFont="1" applyFill="1" applyBorder="1" applyAlignment="1">
      <alignment horizontal="center" vertical="center" wrapText="1"/>
    </xf>
    <xf numFmtId="0" fontId="13" fillId="3" borderId="73" xfId="12" quotePrefix="1" applyFont="1" applyFill="1" applyBorder="1" applyAlignment="1">
      <alignment horizontal="center" vertical="center" wrapText="1"/>
    </xf>
    <xf numFmtId="0" fontId="1" fillId="4" borderId="49" xfId="12" quotePrefix="1" applyFont="1" applyFill="1" applyBorder="1" applyAlignment="1">
      <alignment horizontal="center" vertical="center" wrapText="1"/>
    </xf>
    <xf numFmtId="0" fontId="1" fillId="4" borderId="55" xfId="12" quotePrefix="1" applyFont="1" applyFill="1" applyBorder="1" applyAlignment="1">
      <alignment horizontal="center" vertical="center" wrapText="1"/>
    </xf>
    <xf numFmtId="0" fontId="1" fillId="4" borderId="57" xfId="12" quotePrefix="1" applyFont="1" applyFill="1" applyBorder="1" applyAlignment="1">
      <alignment horizontal="center" vertical="center" wrapText="1"/>
    </xf>
    <xf numFmtId="0" fontId="1" fillId="4" borderId="49" xfId="1" quotePrefix="1" applyFont="1" applyFill="1" applyBorder="1" applyAlignment="1">
      <alignment horizontal="center" vertical="center" wrapText="1"/>
    </xf>
    <xf numFmtId="0" fontId="1" fillId="4" borderId="55" xfId="1" quotePrefix="1" applyFont="1" applyFill="1" applyBorder="1" applyAlignment="1">
      <alignment horizontal="center" vertical="center" wrapText="1"/>
    </xf>
    <xf numFmtId="0" fontId="1" fillId="4" borderId="57" xfId="1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0" fontId="38" fillId="4" borderId="68" xfId="0" applyFont="1" applyFill="1" applyBorder="1" applyAlignment="1">
      <alignment horizontal="center" vertical="center" wrapText="1"/>
    </xf>
    <xf numFmtId="0" fontId="1" fillId="4" borderId="49" xfId="1" applyFont="1" applyFill="1" applyBorder="1" applyAlignment="1">
      <alignment horizontal="center" vertical="center" wrapText="1"/>
    </xf>
    <xf numFmtId="0" fontId="1" fillId="4" borderId="55" xfId="1" applyFont="1" applyFill="1" applyBorder="1" applyAlignment="1">
      <alignment horizontal="center" vertical="center" wrapText="1"/>
    </xf>
    <xf numFmtId="0" fontId="1" fillId="4" borderId="57" xfId="1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01.10.2017 г.</v>
          </cell>
        </row>
        <row r="42">
          <cell r="B42" t="str">
            <v>Начальник УМО___________________И.И. Линник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7"/>
  <sheetViews>
    <sheetView view="pageBreakPreview" topLeftCell="A34" zoomScale="60" zoomScaleNormal="65" workbookViewId="0">
      <selection activeCell="X37" sqref="X37"/>
    </sheetView>
  </sheetViews>
  <sheetFormatPr defaultRowHeight="12.75" x14ac:dyDescent="0.2"/>
  <cols>
    <col min="1" max="1" width="49.85546875" customWidth="1"/>
    <col min="2" max="2" width="13.28515625" style="328" customWidth="1"/>
    <col min="3" max="3" width="14" customWidth="1"/>
    <col min="4" max="4" width="11" customWidth="1"/>
    <col min="5" max="5" width="12.140625" style="328" customWidth="1"/>
    <col min="6" max="6" width="13.28515625" customWidth="1"/>
    <col min="7" max="7" width="11.85546875" customWidth="1"/>
    <col min="8" max="8" width="12.42578125" style="328" customWidth="1"/>
    <col min="9" max="9" width="10.28515625" customWidth="1"/>
    <col min="10" max="10" width="10.42578125" customWidth="1"/>
    <col min="11" max="11" width="12" customWidth="1"/>
    <col min="12" max="12" width="17.85546875" customWidth="1"/>
    <col min="13" max="13" width="7.5703125" customWidth="1"/>
    <col min="14" max="14" width="12.140625" style="328" customWidth="1"/>
    <col min="15" max="15" width="15.5703125" customWidth="1"/>
    <col min="16" max="16" width="13.28515625" customWidth="1"/>
    <col min="17" max="55" width="10" style="328" customWidth="1"/>
  </cols>
  <sheetData>
    <row r="1" spans="1:55" ht="19.149999999999999" customHeight="1" thickBot="1" x14ac:dyDescent="0.25">
      <c r="A1" s="307"/>
      <c r="B1" s="1133" t="s">
        <v>127</v>
      </c>
      <c r="C1" s="1133"/>
      <c r="D1" s="1133"/>
      <c r="E1" s="1133"/>
      <c r="F1" s="1133"/>
      <c r="G1" s="1133"/>
      <c r="H1" s="1133"/>
      <c r="I1" s="1133"/>
      <c r="J1" s="1133"/>
      <c r="K1" s="1133"/>
      <c r="L1" s="1133"/>
      <c r="M1" s="1133"/>
      <c r="O1" s="328"/>
      <c r="P1" s="328"/>
    </row>
    <row r="2" spans="1:55" ht="24.6" customHeight="1" thickBot="1" x14ac:dyDescent="0.25">
      <c r="A2" s="1134" t="s">
        <v>1</v>
      </c>
      <c r="B2" s="1146" t="s">
        <v>148</v>
      </c>
      <c r="C2" s="1147"/>
      <c r="D2" s="1147"/>
      <c r="E2" s="1147"/>
      <c r="F2" s="1147"/>
      <c r="G2" s="1147"/>
      <c r="H2" s="1147"/>
      <c r="I2" s="1147"/>
      <c r="J2" s="1147"/>
      <c r="K2" s="1147"/>
      <c r="L2" s="1147"/>
      <c r="M2" s="1147"/>
      <c r="N2" s="1147"/>
      <c r="O2" s="1147"/>
      <c r="P2" s="1148"/>
    </row>
    <row r="3" spans="1:55" ht="24.6" customHeight="1" x14ac:dyDescent="0.2">
      <c r="A3" s="1135"/>
      <c r="B3" s="1137" t="s">
        <v>19</v>
      </c>
      <c r="C3" s="1149"/>
      <c r="D3" s="1149"/>
      <c r="E3" s="1137" t="s">
        <v>20</v>
      </c>
      <c r="F3" s="1149"/>
      <c r="G3" s="1154"/>
      <c r="H3" s="1149" t="s">
        <v>21</v>
      </c>
      <c r="I3" s="1149"/>
      <c r="J3" s="1154"/>
      <c r="K3" s="1137" t="s">
        <v>22</v>
      </c>
      <c r="L3" s="1138"/>
      <c r="M3" s="1139"/>
      <c r="N3" s="1137" t="s">
        <v>7</v>
      </c>
      <c r="O3" s="1149"/>
      <c r="P3" s="1157"/>
    </row>
    <row r="4" spans="1:55" ht="9.6" customHeight="1" x14ac:dyDescent="0.2">
      <c r="A4" s="1135"/>
      <c r="B4" s="1150"/>
      <c r="C4" s="1151"/>
      <c r="D4" s="1151"/>
      <c r="E4" s="1150"/>
      <c r="F4" s="1151"/>
      <c r="G4" s="1155"/>
      <c r="H4" s="1151"/>
      <c r="I4" s="1151"/>
      <c r="J4" s="1155"/>
      <c r="K4" s="1140"/>
      <c r="L4" s="1141"/>
      <c r="M4" s="1142"/>
      <c r="N4" s="1150"/>
      <c r="O4" s="1151"/>
      <c r="P4" s="1158"/>
    </row>
    <row r="5" spans="1:55" ht="25.15" customHeight="1" x14ac:dyDescent="0.2">
      <c r="A5" s="1135"/>
      <c r="B5" s="1152"/>
      <c r="C5" s="1153"/>
      <c r="D5" s="1153"/>
      <c r="E5" s="1152"/>
      <c r="F5" s="1153"/>
      <c r="G5" s="1156"/>
      <c r="H5" s="1153"/>
      <c r="I5" s="1153"/>
      <c r="J5" s="1156"/>
      <c r="K5" s="1143"/>
      <c r="L5" s="1144"/>
      <c r="M5" s="1145"/>
      <c r="N5" s="1152"/>
      <c r="O5" s="1153"/>
      <c r="P5" s="1159"/>
    </row>
    <row r="6" spans="1:55" ht="59.25" customHeight="1" x14ac:dyDescent="0.2">
      <c r="A6" s="1136"/>
      <c r="B6" s="1035" t="s">
        <v>5</v>
      </c>
      <c r="C6" s="1036" t="s">
        <v>82</v>
      </c>
      <c r="D6" s="1040" t="s">
        <v>7</v>
      </c>
      <c r="E6" s="1035" t="s">
        <v>5</v>
      </c>
      <c r="F6" s="1036" t="s">
        <v>82</v>
      </c>
      <c r="G6" s="1055" t="s">
        <v>7</v>
      </c>
      <c r="H6" s="1038" t="s">
        <v>5</v>
      </c>
      <c r="I6" s="1036" t="s">
        <v>82</v>
      </c>
      <c r="J6" s="1040" t="s">
        <v>7</v>
      </c>
      <c r="K6" s="1035" t="s">
        <v>5</v>
      </c>
      <c r="L6" s="1036" t="s">
        <v>82</v>
      </c>
      <c r="M6" s="1039" t="s">
        <v>7</v>
      </c>
      <c r="N6" s="1038" t="s">
        <v>5</v>
      </c>
      <c r="O6" s="1036" t="s">
        <v>82</v>
      </c>
      <c r="P6" s="1037" t="s">
        <v>7</v>
      </c>
    </row>
    <row r="7" spans="1:55" ht="23.45" customHeight="1" x14ac:dyDescent="0.2">
      <c r="A7" s="815" t="s">
        <v>83</v>
      </c>
      <c r="B7" s="816"/>
      <c r="C7" s="817"/>
      <c r="D7" s="1041"/>
      <c r="E7" s="821"/>
      <c r="F7" s="817"/>
      <c r="G7" s="822"/>
      <c r="H7" s="818"/>
      <c r="I7" s="817"/>
      <c r="J7" s="1072"/>
      <c r="K7" s="1080"/>
      <c r="L7" s="820"/>
      <c r="M7" s="973"/>
      <c r="N7" s="818"/>
      <c r="O7" s="817"/>
      <c r="P7" s="819"/>
    </row>
    <row r="8" spans="1:55" s="330" customFormat="1" ht="99" customHeight="1" x14ac:dyDescent="0.25">
      <c r="A8" s="823" t="s">
        <v>128</v>
      </c>
      <c r="B8" s="974">
        <v>4</v>
      </c>
      <c r="C8" s="975">
        <f t="shared" ref="C8:C15" si="0">C20+C31</f>
        <v>0</v>
      </c>
      <c r="D8" s="1042">
        <v>4</v>
      </c>
      <c r="E8" s="974">
        <v>3</v>
      </c>
      <c r="F8" s="975">
        <f t="shared" ref="F8:F15" si="1">F20+F31</f>
        <v>0</v>
      </c>
      <c r="G8" s="1056">
        <f>F8+E8</f>
        <v>3</v>
      </c>
      <c r="H8" s="976">
        <v>2</v>
      </c>
      <c r="I8" s="975">
        <f t="shared" ref="I8:I15" si="2">I20+I31</f>
        <v>0</v>
      </c>
      <c r="J8" s="1073">
        <f>I8+H8</f>
        <v>2</v>
      </c>
      <c r="K8" s="974">
        <f t="shared" ref="K8:L10" si="3">K20+K31</f>
        <v>0</v>
      </c>
      <c r="L8" s="975">
        <f t="shared" si="3"/>
        <v>0</v>
      </c>
      <c r="M8" s="1057">
        <f>L8+K8</f>
        <v>0</v>
      </c>
      <c r="N8" s="976">
        <v>9</v>
      </c>
      <c r="O8" s="975">
        <f t="shared" ref="O8:O15" si="4">O20+O31</f>
        <v>0</v>
      </c>
      <c r="P8" s="977">
        <f>O8+N8</f>
        <v>9</v>
      </c>
      <c r="Q8" s="329"/>
      <c r="R8" s="329"/>
      <c r="S8" s="329"/>
      <c r="T8" s="329"/>
      <c r="U8" s="329"/>
      <c r="V8" s="329"/>
      <c r="W8" s="329"/>
      <c r="X8" s="329"/>
      <c r="Y8" s="329"/>
      <c r="Z8" s="329"/>
      <c r="AA8" s="329"/>
      <c r="AB8" s="329"/>
      <c r="AC8" s="329"/>
      <c r="AD8" s="329"/>
      <c r="AE8" s="329"/>
      <c r="AF8" s="329"/>
      <c r="AG8" s="329"/>
      <c r="AH8" s="329"/>
      <c r="AI8" s="329"/>
      <c r="AJ8" s="329"/>
      <c r="AK8" s="329"/>
      <c r="AL8" s="329"/>
      <c r="AM8" s="329"/>
      <c r="AN8" s="329"/>
      <c r="AO8" s="329"/>
      <c r="AP8" s="329"/>
      <c r="AQ8" s="329"/>
      <c r="AR8" s="329"/>
      <c r="AS8" s="329"/>
      <c r="AT8" s="329"/>
      <c r="AU8" s="329"/>
      <c r="AV8" s="329"/>
      <c r="AW8" s="329"/>
      <c r="AX8" s="329"/>
      <c r="AY8" s="329"/>
      <c r="AZ8" s="329"/>
      <c r="BA8" s="329"/>
      <c r="BB8" s="329"/>
      <c r="BC8" s="329"/>
    </row>
    <row r="9" spans="1:55" s="330" customFormat="1" ht="56.25" customHeight="1" x14ac:dyDescent="0.25">
      <c r="A9" s="824" t="s">
        <v>129</v>
      </c>
      <c r="B9" s="974">
        <v>1</v>
      </c>
      <c r="C9" s="975">
        <f t="shared" si="0"/>
        <v>0</v>
      </c>
      <c r="D9" s="1042">
        <v>1</v>
      </c>
      <c r="E9" s="974">
        <v>2</v>
      </c>
      <c r="F9" s="975">
        <f t="shared" si="1"/>
        <v>0</v>
      </c>
      <c r="G9" s="1057">
        <f t="shared" ref="G9:G14" si="5">F9+E9</f>
        <v>2</v>
      </c>
      <c r="H9" s="976">
        <v>1</v>
      </c>
      <c r="I9" s="975">
        <f t="shared" si="2"/>
        <v>0</v>
      </c>
      <c r="J9" s="1073">
        <f t="shared" ref="J9:J14" si="6">I9+H9</f>
        <v>1</v>
      </c>
      <c r="K9" s="974">
        <f t="shared" si="3"/>
        <v>0</v>
      </c>
      <c r="L9" s="975">
        <f t="shared" si="3"/>
        <v>0</v>
      </c>
      <c r="M9" s="1057">
        <f t="shared" ref="M9:M14" si="7">L9+K9</f>
        <v>0</v>
      </c>
      <c r="N9" s="976">
        <v>4</v>
      </c>
      <c r="O9" s="975">
        <f t="shared" si="4"/>
        <v>0</v>
      </c>
      <c r="P9" s="977">
        <f t="shared" ref="P9:P14" si="8">O9+N9</f>
        <v>4</v>
      </c>
      <c r="Q9" s="329"/>
      <c r="R9" s="329"/>
      <c r="S9" s="329"/>
      <c r="T9" s="329"/>
      <c r="U9" s="329"/>
      <c r="V9" s="329"/>
      <c r="W9" s="329"/>
      <c r="X9" s="329"/>
      <c r="Y9" s="329"/>
      <c r="Z9" s="329"/>
      <c r="AA9" s="329"/>
      <c r="AB9" s="329"/>
      <c r="AC9" s="329"/>
      <c r="AD9" s="329"/>
      <c r="AE9" s="329"/>
      <c r="AF9" s="329"/>
      <c r="AG9" s="329"/>
      <c r="AH9" s="329"/>
      <c r="AI9" s="329"/>
      <c r="AJ9" s="329"/>
      <c r="AK9" s="329"/>
      <c r="AL9" s="329"/>
      <c r="AM9" s="329"/>
      <c r="AN9" s="329"/>
      <c r="AO9" s="329"/>
      <c r="AP9" s="329"/>
      <c r="AQ9" s="329"/>
      <c r="AR9" s="329"/>
      <c r="AS9" s="329"/>
      <c r="AT9" s="329"/>
      <c r="AU9" s="329"/>
      <c r="AV9" s="329"/>
      <c r="AW9" s="329"/>
      <c r="AX9" s="329"/>
      <c r="AY9" s="329"/>
      <c r="AZ9" s="329"/>
      <c r="BA9" s="329"/>
      <c r="BB9" s="329"/>
      <c r="BC9" s="329"/>
    </row>
    <row r="10" spans="1:55" s="330" customFormat="1" ht="31.5" customHeight="1" x14ac:dyDescent="0.25">
      <c r="A10" s="824" t="s">
        <v>121</v>
      </c>
      <c r="B10" s="974">
        <v>1</v>
      </c>
      <c r="C10" s="975">
        <f t="shared" si="0"/>
        <v>0</v>
      </c>
      <c r="D10" s="1042">
        <v>1</v>
      </c>
      <c r="E10" s="974">
        <f>E22+E33</f>
        <v>1</v>
      </c>
      <c r="F10" s="975">
        <f t="shared" si="1"/>
        <v>0</v>
      </c>
      <c r="G10" s="1057">
        <f t="shared" si="5"/>
        <v>1</v>
      </c>
      <c r="H10" s="976">
        <v>1</v>
      </c>
      <c r="I10" s="975">
        <f t="shared" si="2"/>
        <v>0</v>
      </c>
      <c r="J10" s="1073">
        <f t="shared" si="6"/>
        <v>1</v>
      </c>
      <c r="K10" s="974">
        <f t="shared" si="3"/>
        <v>0</v>
      </c>
      <c r="L10" s="975">
        <f t="shared" si="3"/>
        <v>0</v>
      </c>
      <c r="M10" s="1057">
        <f t="shared" si="7"/>
        <v>0</v>
      </c>
      <c r="N10" s="976">
        <f>N22+N33</f>
        <v>3</v>
      </c>
      <c r="O10" s="975">
        <f t="shared" si="4"/>
        <v>0</v>
      </c>
      <c r="P10" s="977">
        <f t="shared" si="8"/>
        <v>3</v>
      </c>
      <c r="Q10" s="329"/>
      <c r="R10" s="329"/>
      <c r="S10" s="329"/>
      <c r="T10" s="329"/>
      <c r="U10" s="329"/>
      <c r="V10" s="329"/>
      <c r="W10" s="329"/>
      <c r="X10" s="329"/>
      <c r="Y10" s="329"/>
      <c r="Z10" s="329"/>
      <c r="AA10" s="329"/>
      <c r="AB10" s="329"/>
      <c r="AC10" s="329"/>
      <c r="AD10" s="329"/>
      <c r="AE10" s="329"/>
      <c r="AF10" s="329"/>
      <c r="AG10" s="329"/>
      <c r="AH10" s="329"/>
      <c r="AI10" s="329"/>
      <c r="AJ10" s="329"/>
      <c r="AK10" s="329"/>
      <c r="AL10" s="329"/>
      <c r="AM10" s="329"/>
      <c r="AN10" s="329"/>
      <c r="AO10" s="329"/>
      <c r="AP10" s="329"/>
      <c r="AQ10" s="329"/>
      <c r="AR10" s="329"/>
      <c r="AS10" s="329"/>
      <c r="AT10" s="329"/>
      <c r="AU10" s="329"/>
      <c r="AV10" s="329"/>
      <c r="AW10" s="329"/>
      <c r="AX10" s="329"/>
      <c r="AY10" s="329"/>
      <c r="AZ10" s="329"/>
      <c r="BA10" s="329"/>
      <c r="BB10" s="329"/>
      <c r="BC10" s="329"/>
    </row>
    <row r="11" spans="1:55" s="330" customFormat="1" ht="30.75" customHeight="1" x14ac:dyDescent="0.25">
      <c r="A11" s="824" t="s">
        <v>122</v>
      </c>
      <c r="B11" s="974">
        <v>1</v>
      </c>
      <c r="C11" s="975">
        <f t="shared" si="0"/>
        <v>0</v>
      </c>
      <c r="D11" s="1042">
        <v>1</v>
      </c>
      <c r="E11" s="974">
        <v>1</v>
      </c>
      <c r="F11" s="975">
        <f t="shared" si="1"/>
        <v>0</v>
      </c>
      <c r="G11" s="1057">
        <f t="shared" si="5"/>
        <v>1</v>
      </c>
      <c r="H11" s="976">
        <v>0</v>
      </c>
      <c r="I11" s="975">
        <f t="shared" si="2"/>
        <v>0</v>
      </c>
      <c r="J11" s="1073">
        <f t="shared" si="6"/>
        <v>0</v>
      </c>
      <c r="K11" s="974">
        <v>1</v>
      </c>
      <c r="L11" s="975">
        <f>L23+L34</f>
        <v>0</v>
      </c>
      <c r="M11" s="1057">
        <f t="shared" si="7"/>
        <v>1</v>
      </c>
      <c r="N11" s="976">
        <v>3</v>
      </c>
      <c r="O11" s="975">
        <f t="shared" si="4"/>
        <v>0</v>
      </c>
      <c r="P11" s="977">
        <f t="shared" si="8"/>
        <v>3</v>
      </c>
      <c r="Q11" s="329"/>
      <c r="R11" s="329"/>
      <c r="S11" s="329"/>
      <c r="T11" s="329"/>
      <c r="U11" s="329"/>
      <c r="V11" s="329"/>
      <c r="W11" s="329"/>
      <c r="X11" s="329"/>
      <c r="Y11" s="329"/>
      <c r="Z11" s="329"/>
      <c r="AA11" s="329"/>
      <c r="AB11" s="329"/>
      <c r="AC11" s="329"/>
      <c r="AD11" s="329"/>
      <c r="AE11" s="329"/>
      <c r="AF11" s="329"/>
      <c r="AG11" s="329"/>
      <c r="AH11" s="329"/>
      <c r="AI11" s="329"/>
      <c r="AJ11" s="329"/>
      <c r="AK11" s="329"/>
      <c r="AL11" s="329"/>
      <c r="AM11" s="329"/>
      <c r="AN11" s="329"/>
      <c r="AO11" s="329"/>
      <c r="AP11" s="329"/>
      <c r="AQ11" s="329"/>
      <c r="AR11" s="329"/>
      <c r="AS11" s="329"/>
      <c r="AT11" s="329"/>
      <c r="AU11" s="329"/>
      <c r="AV11" s="329"/>
      <c r="AW11" s="329"/>
      <c r="AX11" s="329"/>
      <c r="AY11" s="329"/>
      <c r="AZ11" s="329"/>
      <c r="BA11" s="329"/>
      <c r="BB11" s="329"/>
      <c r="BC11" s="329"/>
    </row>
    <row r="12" spans="1:55" s="330" customFormat="1" ht="40.5" customHeight="1" x14ac:dyDescent="0.25">
      <c r="A12" s="824" t="s">
        <v>130</v>
      </c>
      <c r="B12" s="974">
        <v>2</v>
      </c>
      <c r="C12" s="975">
        <f t="shared" si="0"/>
        <v>0</v>
      </c>
      <c r="D12" s="1042">
        <v>2</v>
      </c>
      <c r="E12" s="974">
        <v>2</v>
      </c>
      <c r="F12" s="975">
        <f t="shared" si="1"/>
        <v>0</v>
      </c>
      <c r="G12" s="1057">
        <f t="shared" si="5"/>
        <v>2</v>
      </c>
      <c r="H12" s="976">
        <f>H24+H35</f>
        <v>0</v>
      </c>
      <c r="I12" s="975">
        <f t="shared" si="2"/>
        <v>0</v>
      </c>
      <c r="J12" s="1073">
        <f t="shared" si="6"/>
        <v>0</v>
      </c>
      <c r="K12" s="974">
        <f>K24+K35</f>
        <v>0</v>
      </c>
      <c r="L12" s="975">
        <f>L24+L35</f>
        <v>0</v>
      </c>
      <c r="M12" s="1057">
        <f t="shared" si="7"/>
        <v>0</v>
      </c>
      <c r="N12" s="976">
        <v>4</v>
      </c>
      <c r="O12" s="975">
        <f t="shared" si="4"/>
        <v>0</v>
      </c>
      <c r="P12" s="977">
        <v>4</v>
      </c>
      <c r="Q12" s="329"/>
      <c r="R12" s="329"/>
      <c r="S12" s="329"/>
      <c r="T12" s="329"/>
      <c r="U12" s="329"/>
      <c r="V12" s="329"/>
      <c r="W12" s="329"/>
      <c r="X12" s="329"/>
      <c r="Y12" s="329"/>
      <c r="Z12" s="329"/>
      <c r="AA12" s="329"/>
      <c r="AB12" s="329"/>
      <c r="AC12" s="329"/>
      <c r="AD12" s="329"/>
      <c r="AE12" s="329"/>
      <c r="AF12" s="329"/>
      <c r="AG12" s="329"/>
      <c r="AH12" s="329"/>
      <c r="AI12" s="329"/>
      <c r="AJ12" s="329"/>
      <c r="AK12" s="329"/>
      <c r="AL12" s="329"/>
      <c r="AM12" s="329"/>
      <c r="AN12" s="329"/>
      <c r="AO12" s="329"/>
      <c r="AP12" s="329"/>
      <c r="AQ12" s="329"/>
      <c r="AR12" s="329"/>
      <c r="AS12" s="329"/>
      <c r="AT12" s="329"/>
      <c r="AU12" s="329"/>
      <c r="AV12" s="329"/>
      <c r="AW12" s="329"/>
      <c r="AX12" s="329"/>
      <c r="AY12" s="329"/>
      <c r="AZ12" s="329"/>
      <c r="BA12" s="329"/>
      <c r="BB12" s="329"/>
      <c r="BC12" s="329"/>
    </row>
    <row r="13" spans="1:55" s="330" customFormat="1" ht="38.25" customHeight="1" x14ac:dyDescent="0.25">
      <c r="A13" s="824" t="s">
        <v>131</v>
      </c>
      <c r="B13" s="974">
        <v>0</v>
      </c>
      <c r="C13" s="975">
        <f t="shared" si="0"/>
        <v>0</v>
      </c>
      <c r="D13" s="1042">
        <f>C13+B13</f>
        <v>0</v>
      </c>
      <c r="E13" s="974">
        <v>1</v>
      </c>
      <c r="F13" s="975">
        <f t="shared" si="1"/>
        <v>0</v>
      </c>
      <c r="G13" s="1057">
        <f t="shared" si="5"/>
        <v>1</v>
      </c>
      <c r="H13" s="976">
        <f>H25+H36</f>
        <v>0</v>
      </c>
      <c r="I13" s="975">
        <f t="shared" si="2"/>
        <v>0</v>
      </c>
      <c r="J13" s="1073">
        <f t="shared" si="6"/>
        <v>0</v>
      </c>
      <c r="K13" s="974">
        <f>K25+K36</f>
        <v>0</v>
      </c>
      <c r="L13" s="975">
        <f>L25+L36</f>
        <v>0</v>
      </c>
      <c r="M13" s="1057">
        <f t="shared" si="7"/>
        <v>0</v>
      </c>
      <c r="N13" s="976">
        <f>N25+N36</f>
        <v>1</v>
      </c>
      <c r="O13" s="975">
        <f t="shared" si="4"/>
        <v>0</v>
      </c>
      <c r="P13" s="977">
        <f t="shared" si="8"/>
        <v>1</v>
      </c>
      <c r="Q13" s="329"/>
      <c r="R13" s="329"/>
      <c r="S13" s="329"/>
      <c r="T13" s="329"/>
      <c r="U13" s="329"/>
      <c r="V13" s="329"/>
      <c r="W13" s="329"/>
      <c r="X13" s="329"/>
      <c r="Y13" s="329"/>
      <c r="Z13" s="329"/>
      <c r="AA13" s="329"/>
      <c r="AB13" s="329"/>
      <c r="AC13" s="329"/>
      <c r="AD13" s="329"/>
      <c r="AE13" s="329"/>
      <c r="AF13" s="329"/>
      <c r="AG13" s="329"/>
      <c r="AH13" s="329"/>
      <c r="AI13" s="329"/>
      <c r="AJ13" s="329"/>
      <c r="AK13" s="329"/>
      <c r="AL13" s="329"/>
      <c r="AM13" s="329"/>
      <c r="AN13" s="329"/>
      <c r="AO13" s="329"/>
      <c r="AP13" s="329"/>
      <c r="AQ13" s="329"/>
      <c r="AR13" s="329"/>
      <c r="AS13" s="329"/>
      <c r="AT13" s="329"/>
      <c r="AU13" s="329"/>
      <c r="AV13" s="329"/>
      <c r="AW13" s="329"/>
      <c r="AX13" s="329"/>
      <c r="AY13" s="329"/>
      <c r="AZ13" s="329"/>
      <c r="BA13" s="329"/>
      <c r="BB13" s="329"/>
      <c r="BC13" s="329"/>
    </row>
    <row r="14" spans="1:55" s="330" customFormat="1" ht="22.15" customHeight="1" x14ac:dyDescent="0.25">
      <c r="A14" s="824" t="s">
        <v>123</v>
      </c>
      <c r="B14" s="974">
        <v>0</v>
      </c>
      <c r="C14" s="975">
        <f t="shared" si="0"/>
        <v>0</v>
      </c>
      <c r="D14" s="1042">
        <f>C14+B14</f>
        <v>0</v>
      </c>
      <c r="E14" s="974">
        <v>1</v>
      </c>
      <c r="F14" s="975">
        <f t="shared" si="1"/>
        <v>0</v>
      </c>
      <c r="G14" s="1057">
        <f t="shared" si="5"/>
        <v>1</v>
      </c>
      <c r="H14" s="976">
        <f>H26+H37</f>
        <v>0</v>
      </c>
      <c r="I14" s="975">
        <f t="shared" si="2"/>
        <v>0</v>
      </c>
      <c r="J14" s="1073">
        <f t="shared" si="6"/>
        <v>0</v>
      </c>
      <c r="K14" s="974">
        <f>K26+K37</f>
        <v>0</v>
      </c>
      <c r="L14" s="975">
        <f>L26+L37</f>
        <v>0</v>
      </c>
      <c r="M14" s="1057">
        <f t="shared" si="7"/>
        <v>0</v>
      </c>
      <c r="N14" s="976">
        <f>N26+N37</f>
        <v>1</v>
      </c>
      <c r="O14" s="975">
        <f t="shared" si="4"/>
        <v>0</v>
      </c>
      <c r="P14" s="977">
        <f t="shared" si="8"/>
        <v>1</v>
      </c>
      <c r="Q14" s="329"/>
      <c r="R14" s="329"/>
      <c r="S14" s="329"/>
      <c r="T14" s="329"/>
      <c r="U14" s="329"/>
      <c r="V14" s="329"/>
      <c r="W14" s="329"/>
      <c r="X14" s="329"/>
      <c r="Y14" s="329"/>
      <c r="Z14" s="329"/>
      <c r="AA14" s="329"/>
      <c r="AB14" s="329"/>
      <c r="AC14" s="329"/>
      <c r="AD14" s="329"/>
      <c r="AE14" s="329"/>
      <c r="AF14" s="329"/>
      <c r="AG14" s="329"/>
      <c r="AH14" s="329"/>
      <c r="AI14" s="329"/>
      <c r="AJ14" s="329"/>
      <c r="AK14" s="329"/>
      <c r="AL14" s="329"/>
      <c r="AM14" s="329"/>
      <c r="AN14" s="329"/>
      <c r="AO14" s="329"/>
      <c r="AP14" s="329"/>
      <c r="AQ14" s="329"/>
      <c r="AR14" s="329"/>
      <c r="AS14" s="329"/>
      <c r="AT14" s="329"/>
      <c r="AU14" s="329"/>
      <c r="AV14" s="329"/>
      <c r="AW14" s="329"/>
      <c r="AX14" s="329"/>
      <c r="AY14" s="329"/>
      <c r="AZ14" s="329"/>
      <c r="BA14" s="329"/>
      <c r="BB14" s="329"/>
      <c r="BC14" s="329"/>
    </row>
    <row r="15" spans="1:55" s="330" customFormat="1" ht="77.25" customHeight="1" x14ac:dyDescent="0.25">
      <c r="A15" s="824" t="s">
        <v>132</v>
      </c>
      <c r="B15" s="974">
        <v>1</v>
      </c>
      <c r="C15" s="975">
        <f t="shared" si="0"/>
        <v>0</v>
      </c>
      <c r="D15" s="1042">
        <v>1</v>
      </c>
      <c r="E15" s="974">
        <f>E27+E38</f>
        <v>2</v>
      </c>
      <c r="F15" s="975">
        <f t="shared" si="1"/>
        <v>0</v>
      </c>
      <c r="G15" s="1057">
        <f>F15+E15</f>
        <v>2</v>
      </c>
      <c r="H15" s="976">
        <v>1</v>
      </c>
      <c r="I15" s="975">
        <f t="shared" si="2"/>
        <v>0</v>
      </c>
      <c r="J15" s="1073">
        <f>I15+H15</f>
        <v>1</v>
      </c>
      <c r="K15" s="974">
        <f>K27+K38</f>
        <v>0</v>
      </c>
      <c r="L15" s="975">
        <f>L27+L38</f>
        <v>0</v>
      </c>
      <c r="M15" s="1057">
        <f>L15+K15</f>
        <v>0</v>
      </c>
      <c r="N15" s="976">
        <v>4</v>
      </c>
      <c r="O15" s="975">
        <f t="shared" si="4"/>
        <v>0</v>
      </c>
      <c r="P15" s="977">
        <v>4</v>
      </c>
      <c r="Q15" s="329"/>
      <c r="R15" s="329"/>
      <c r="S15" s="329"/>
      <c r="T15" s="329"/>
      <c r="U15" s="329"/>
      <c r="V15" s="329"/>
      <c r="W15" s="329"/>
      <c r="X15" s="329"/>
      <c r="Y15" s="329"/>
      <c r="Z15" s="329"/>
      <c r="AA15" s="329"/>
      <c r="AB15" s="329"/>
      <c r="AC15" s="329"/>
      <c r="AD15" s="329"/>
      <c r="AE15" s="329"/>
      <c r="AF15" s="329"/>
      <c r="AG15" s="329"/>
      <c r="AH15" s="329"/>
      <c r="AI15" s="329"/>
      <c r="AJ15" s="329"/>
      <c r="AK15" s="329"/>
      <c r="AL15" s="329"/>
      <c r="AM15" s="329"/>
      <c r="AN15" s="329"/>
      <c r="AO15" s="329"/>
      <c r="AP15" s="329"/>
      <c r="AQ15" s="329"/>
      <c r="AR15" s="329"/>
      <c r="AS15" s="329"/>
      <c r="AT15" s="329"/>
      <c r="AU15" s="329"/>
      <c r="AV15" s="329"/>
      <c r="AW15" s="329"/>
      <c r="AX15" s="329"/>
      <c r="AY15" s="329"/>
      <c r="AZ15" s="329"/>
      <c r="BA15" s="329"/>
      <c r="BB15" s="329"/>
      <c r="BC15" s="329"/>
    </row>
    <row r="16" spans="1:55" s="330" customFormat="1" ht="76.5" customHeight="1" thickBot="1" x14ac:dyDescent="0.3">
      <c r="A16" s="825" t="s">
        <v>133</v>
      </c>
      <c r="B16" s="1058">
        <v>1</v>
      </c>
      <c r="C16" s="978">
        <v>0</v>
      </c>
      <c r="D16" s="1043">
        <v>1</v>
      </c>
      <c r="E16" s="1058">
        <v>0</v>
      </c>
      <c r="F16" s="978">
        <v>0</v>
      </c>
      <c r="G16" s="1059">
        <v>0</v>
      </c>
      <c r="H16" s="1054">
        <v>0</v>
      </c>
      <c r="I16" s="978">
        <v>0</v>
      </c>
      <c r="J16" s="1043">
        <v>0</v>
      </c>
      <c r="K16" s="1058">
        <v>0</v>
      </c>
      <c r="L16" s="978">
        <v>0</v>
      </c>
      <c r="M16" s="1059">
        <v>0</v>
      </c>
      <c r="N16" s="1054">
        <v>1</v>
      </c>
      <c r="O16" s="978">
        <v>0</v>
      </c>
      <c r="P16" s="978">
        <v>1</v>
      </c>
      <c r="Q16" s="329"/>
      <c r="R16" s="329"/>
      <c r="S16" s="329"/>
      <c r="T16" s="329"/>
      <c r="U16" s="329"/>
      <c r="V16" s="329"/>
      <c r="W16" s="329"/>
      <c r="X16" s="329"/>
      <c r="Y16" s="329"/>
      <c r="Z16" s="329"/>
      <c r="AA16" s="329"/>
      <c r="AB16" s="329"/>
      <c r="AC16" s="329"/>
      <c r="AD16" s="329"/>
      <c r="AE16" s="329"/>
      <c r="AF16" s="329"/>
      <c r="AG16" s="329"/>
      <c r="AH16" s="329"/>
      <c r="AI16" s="329"/>
      <c r="AJ16" s="329"/>
      <c r="AK16" s="329"/>
      <c r="AL16" s="329"/>
      <c r="AM16" s="329"/>
      <c r="AN16" s="329"/>
      <c r="AO16" s="329"/>
      <c r="AP16" s="329"/>
      <c r="AQ16" s="329"/>
      <c r="AR16" s="329"/>
      <c r="AS16" s="329"/>
      <c r="AT16" s="329"/>
      <c r="AU16" s="329"/>
      <c r="AV16" s="329"/>
      <c r="AW16" s="329"/>
      <c r="AX16" s="329"/>
      <c r="AY16" s="329"/>
      <c r="AZ16" s="329"/>
      <c r="BA16" s="329"/>
      <c r="BB16" s="329"/>
      <c r="BC16" s="329"/>
    </row>
    <row r="17" spans="1:55" s="330" customFormat="1" ht="27" customHeight="1" thickBot="1" x14ac:dyDescent="0.3">
      <c r="A17" s="826" t="s">
        <v>9</v>
      </c>
      <c r="B17" s="979">
        <f t="shared" ref="B17:P17" si="9">SUM(B8:B16)</f>
        <v>11</v>
      </c>
      <c r="C17" s="980">
        <f t="shared" si="9"/>
        <v>0</v>
      </c>
      <c r="D17" s="1044">
        <f t="shared" si="9"/>
        <v>11</v>
      </c>
      <c r="E17" s="979">
        <f t="shared" si="9"/>
        <v>13</v>
      </c>
      <c r="F17" s="980">
        <f t="shared" si="9"/>
        <v>0</v>
      </c>
      <c r="G17" s="1060">
        <f t="shared" si="9"/>
        <v>13</v>
      </c>
      <c r="H17" s="981">
        <f t="shared" si="9"/>
        <v>5</v>
      </c>
      <c r="I17" s="980">
        <f t="shared" si="9"/>
        <v>0</v>
      </c>
      <c r="J17" s="1044">
        <f t="shared" si="9"/>
        <v>5</v>
      </c>
      <c r="K17" s="1081">
        <f t="shared" si="9"/>
        <v>1</v>
      </c>
      <c r="L17" s="982">
        <f t="shared" si="9"/>
        <v>0</v>
      </c>
      <c r="M17" s="1060">
        <f t="shared" si="9"/>
        <v>1</v>
      </c>
      <c r="N17" s="981">
        <f t="shared" si="9"/>
        <v>30</v>
      </c>
      <c r="O17" s="980">
        <f t="shared" si="9"/>
        <v>0</v>
      </c>
      <c r="P17" s="983">
        <f t="shared" si="9"/>
        <v>30</v>
      </c>
      <c r="Q17" s="329"/>
      <c r="R17" s="329"/>
      <c r="S17" s="329"/>
      <c r="T17" s="329"/>
      <c r="U17" s="329"/>
      <c r="V17" s="329"/>
      <c r="W17" s="329"/>
      <c r="X17" s="329"/>
      <c r="Y17" s="329"/>
      <c r="Z17" s="329"/>
      <c r="AA17" s="329"/>
      <c r="AB17" s="329"/>
      <c r="AC17" s="329"/>
      <c r="AD17" s="329"/>
      <c r="AE17" s="329"/>
      <c r="AF17" s="329"/>
      <c r="AG17" s="329"/>
      <c r="AH17" s="329"/>
      <c r="AI17" s="329"/>
      <c r="AJ17" s="329"/>
      <c r="AK17" s="329"/>
      <c r="AL17" s="329"/>
      <c r="AM17" s="329"/>
      <c r="AN17" s="329"/>
      <c r="AO17" s="329"/>
      <c r="AP17" s="329"/>
      <c r="AQ17" s="329"/>
      <c r="AR17" s="329"/>
      <c r="AS17" s="329"/>
      <c r="AT17" s="329"/>
      <c r="AU17" s="329"/>
      <c r="AV17" s="329"/>
      <c r="AW17" s="329"/>
      <c r="AX17" s="329"/>
      <c r="AY17" s="329"/>
      <c r="AZ17" s="329"/>
      <c r="BA17" s="329"/>
      <c r="BB17" s="329"/>
      <c r="BC17" s="329"/>
    </row>
    <row r="18" spans="1:55" s="330" customFormat="1" ht="14.45" customHeight="1" x14ac:dyDescent="0.25">
      <c r="A18" s="827" t="s">
        <v>10</v>
      </c>
      <c r="B18" s="984"/>
      <c r="C18" s="985"/>
      <c r="D18" s="1045"/>
      <c r="E18" s="984"/>
      <c r="F18" s="985"/>
      <c r="G18" s="1061"/>
      <c r="H18" s="986"/>
      <c r="I18" s="985"/>
      <c r="J18" s="1074"/>
      <c r="K18" s="1082"/>
      <c r="L18" s="988"/>
      <c r="M18" s="989"/>
      <c r="N18" s="986"/>
      <c r="O18" s="985"/>
      <c r="P18" s="987"/>
      <c r="Q18" s="329"/>
      <c r="R18" s="329"/>
      <c r="S18" s="329"/>
      <c r="T18" s="329"/>
      <c r="U18" s="329"/>
      <c r="V18" s="329"/>
      <c r="W18" s="329"/>
      <c r="X18" s="329"/>
      <c r="Y18" s="329"/>
      <c r="Z18" s="329"/>
      <c r="AA18" s="329"/>
      <c r="AB18" s="329"/>
      <c r="AC18" s="329"/>
      <c r="AD18" s="329"/>
      <c r="AE18" s="329"/>
      <c r="AF18" s="329"/>
      <c r="AG18" s="329"/>
      <c r="AH18" s="329"/>
      <c r="AI18" s="329"/>
      <c r="AJ18" s="329"/>
      <c r="AK18" s="329"/>
      <c r="AL18" s="329"/>
      <c r="AM18" s="329"/>
      <c r="AN18" s="329"/>
      <c r="AO18" s="329"/>
      <c r="AP18" s="329"/>
      <c r="AQ18" s="329"/>
      <c r="AR18" s="329"/>
      <c r="AS18" s="329"/>
      <c r="AT18" s="329"/>
      <c r="AU18" s="329"/>
      <c r="AV18" s="329"/>
      <c r="AW18" s="329"/>
      <c r="AX18" s="329"/>
      <c r="AY18" s="329"/>
      <c r="AZ18" s="329"/>
      <c r="BA18" s="329"/>
      <c r="BB18" s="329"/>
      <c r="BC18" s="329"/>
    </row>
    <row r="19" spans="1:55" s="330" customFormat="1" ht="17.25" customHeight="1" thickBot="1" x14ac:dyDescent="0.3">
      <c r="A19" s="828" t="s">
        <v>11</v>
      </c>
      <c r="B19" s="990"/>
      <c r="C19" s="991"/>
      <c r="D19" s="1046"/>
      <c r="E19" s="990"/>
      <c r="F19" s="991"/>
      <c r="G19" s="1062"/>
      <c r="H19" s="992"/>
      <c r="I19" s="991"/>
      <c r="J19" s="1075"/>
      <c r="K19" s="1083"/>
      <c r="L19" s="994"/>
      <c r="M19" s="995"/>
      <c r="N19" s="992"/>
      <c r="O19" s="991"/>
      <c r="P19" s="993"/>
      <c r="Q19" s="329"/>
      <c r="R19" s="329"/>
      <c r="S19" s="329"/>
      <c r="T19" s="329"/>
      <c r="U19" s="329"/>
      <c r="V19" s="329"/>
      <c r="W19" s="329"/>
      <c r="X19" s="329"/>
      <c r="Y19" s="329"/>
      <c r="Z19" s="329"/>
      <c r="AA19" s="329"/>
      <c r="AB19" s="329"/>
      <c r="AC19" s="329"/>
      <c r="AD19" s="329"/>
      <c r="AE19" s="329"/>
      <c r="AF19" s="329"/>
      <c r="AG19" s="329"/>
      <c r="AH19" s="329"/>
      <c r="AI19" s="329"/>
      <c r="AJ19" s="329"/>
      <c r="AK19" s="329"/>
      <c r="AL19" s="329"/>
      <c r="AM19" s="329"/>
      <c r="AN19" s="329"/>
      <c r="AO19" s="329"/>
      <c r="AP19" s="329"/>
      <c r="AQ19" s="329"/>
      <c r="AR19" s="329"/>
      <c r="AS19" s="329"/>
      <c r="AT19" s="329"/>
      <c r="AU19" s="329"/>
      <c r="AV19" s="329"/>
      <c r="AW19" s="329"/>
      <c r="AX19" s="329"/>
      <c r="AY19" s="329"/>
      <c r="AZ19" s="329"/>
      <c r="BA19" s="329"/>
      <c r="BB19" s="329"/>
      <c r="BC19" s="329"/>
    </row>
    <row r="20" spans="1:55" s="330" customFormat="1" ht="93.75" customHeight="1" x14ac:dyDescent="0.25">
      <c r="A20" s="823" t="s">
        <v>134</v>
      </c>
      <c r="B20" s="996">
        <v>4</v>
      </c>
      <c r="C20" s="997">
        <v>0</v>
      </c>
      <c r="D20" s="1044">
        <v>4</v>
      </c>
      <c r="E20" s="996">
        <v>3</v>
      </c>
      <c r="F20" s="997">
        <v>0</v>
      </c>
      <c r="G20" s="1063">
        <f>F20+E20</f>
        <v>3</v>
      </c>
      <c r="H20" s="998">
        <v>2</v>
      </c>
      <c r="I20" s="997">
        <v>0</v>
      </c>
      <c r="J20" s="1076">
        <f>I20+H20</f>
        <v>2</v>
      </c>
      <c r="K20" s="1084">
        <v>0</v>
      </c>
      <c r="L20" s="1000">
        <v>0</v>
      </c>
      <c r="M20" s="1001">
        <f>K20+L20</f>
        <v>0</v>
      </c>
      <c r="N20" s="1000">
        <f>E20+H20+K20+B20</f>
        <v>9</v>
      </c>
      <c r="O20" s="1000">
        <f>F20+I20+L20+C20</f>
        <v>0</v>
      </c>
      <c r="P20" s="1001">
        <f>G20+J20+M20+D20</f>
        <v>9</v>
      </c>
      <c r="Q20" s="329"/>
      <c r="R20" s="329"/>
      <c r="S20" s="329"/>
      <c r="T20" s="329"/>
      <c r="U20" s="329"/>
      <c r="V20" s="329"/>
      <c r="W20" s="329"/>
      <c r="X20" s="329"/>
      <c r="Y20" s="329"/>
      <c r="Z20" s="329"/>
      <c r="AA20" s="329"/>
      <c r="AB20" s="329"/>
      <c r="AC20" s="329"/>
      <c r="AD20" s="329"/>
      <c r="AE20" s="329"/>
      <c r="AF20" s="329"/>
      <c r="AG20" s="329"/>
      <c r="AH20" s="329"/>
      <c r="AI20" s="329"/>
      <c r="AJ20" s="329"/>
      <c r="AK20" s="329"/>
      <c r="AL20" s="329"/>
      <c r="AM20" s="329"/>
      <c r="AN20" s="329"/>
      <c r="AO20" s="329"/>
      <c r="AP20" s="329"/>
      <c r="AQ20" s="329"/>
      <c r="AR20" s="329"/>
      <c r="AS20" s="329"/>
      <c r="AT20" s="329"/>
      <c r="AU20" s="329"/>
      <c r="AV20" s="329"/>
      <c r="AW20" s="329"/>
      <c r="AX20" s="329"/>
      <c r="AY20" s="329"/>
      <c r="AZ20" s="329"/>
      <c r="BA20" s="329"/>
      <c r="BB20" s="329"/>
      <c r="BC20" s="329"/>
    </row>
    <row r="21" spans="1:55" s="330" customFormat="1" ht="64.5" customHeight="1" x14ac:dyDescent="0.25">
      <c r="A21" s="824" t="s">
        <v>129</v>
      </c>
      <c r="B21" s="974">
        <v>1</v>
      </c>
      <c r="C21" s="975">
        <v>0</v>
      </c>
      <c r="D21" s="1044">
        <v>1</v>
      </c>
      <c r="E21" s="974">
        <v>2</v>
      </c>
      <c r="F21" s="975">
        <v>0</v>
      </c>
      <c r="G21" s="1063">
        <f t="shared" ref="G21:G27" si="10">F21+E21</f>
        <v>2</v>
      </c>
      <c r="H21" s="976">
        <v>1</v>
      </c>
      <c r="I21" s="975">
        <v>0</v>
      </c>
      <c r="J21" s="1076">
        <f t="shared" ref="J21:J27" si="11">I21+H21</f>
        <v>1</v>
      </c>
      <c r="K21" s="1084">
        <v>0</v>
      </c>
      <c r="L21" s="1000">
        <v>0</v>
      </c>
      <c r="M21" s="1001">
        <f t="shared" ref="M21:M27" si="12">K21+L21</f>
        <v>0</v>
      </c>
      <c r="N21" s="1000">
        <f t="shared" ref="N21:P28" si="13">E21+H21+K21+B21</f>
        <v>4</v>
      </c>
      <c r="O21" s="1000">
        <f t="shared" si="13"/>
        <v>0</v>
      </c>
      <c r="P21" s="1001">
        <f t="shared" si="13"/>
        <v>4</v>
      </c>
      <c r="Q21" s="329"/>
      <c r="R21" s="329"/>
      <c r="S21" s="329"/>
      <c r="T21" s="329"/>
      <c r="U21" s="329"/>
      <c r="V21" s="329"/>
      <c r="W21" s="329"/>
      <c r="X21" s="329"/>
      <c r="Y21" s="329"/>
      <c r="Z21" s="329"/>
      <c r="AA21" s="329"/>
      <c r="AB21" s="329"/>
      <c r="AC21" s="329"/>
      <c r="AD21" s="329"/>
      <c r="AE21" s="329"/>
      <c r="AF21" s="329"/>
      <c r="AG21" s="329"/>
      <c r="AH21" s="329"/>
      <c r="AI21" s="329"/>
      <c r="AJ21" s="329"/>
      <c r="AK21" s="329"/>
      <c r="AL21" s="329"/>
      <c r="AM21" s="329"/>
      <c r="AN21" s="329"/>
      <c r="AO21" s="329"/>
      <c r="AP21" s="329"/>
      <c r="AQ21" s="329"/>
      <c r="AR21" s="329"/>
      <c r="AS21" s="329"/>
      <c r="AT21" s="329"/>
      <c r="AU21" s="329"/>
      <c r="AV21" s="329"/>
      <c r="AW21" s="329"/>
      <c r="AX21" s="329"/>
      <c r="AY21" s="329"/>
      <c r="AZ21" s="329"/>
      <c r="BA21" s="329"/>
      <c r="BB21" s="329"/>
      <c r="BC21" s="329"/>
    </row>
    <row r="22" spans="1:55" s="330" customFormat="1" ht="40.5" customHeight="1" x14ac:dyDescent="0.25">
      <c r="A22" s="824" t="s">
        <v>121</v>
      </c>
      <c r="B22" s="974">
        <v>1</v>
      </c>
      <c r="C22" s="975">
        <v>0</v>
      </c>
      <c r="D22" s="1044">
        <f>C22+B22</f>
        <v>1</v>
      </c>
      <c r="E22" s="974">
        <v>1</v>
      </c>
      <c r="F22" s="975">
        <v>0</v>
      </c>
      <c r="G22" s="1063">
        <f t="shared" si="10"/>
        <v>1</v>
      </c>
      <c r="H22" s="976">
        <v>1</v>
      </c>
      <c r="I22" s="975">
        <v>0</v>
      </c>
      <c r="J22" s="1076">
        <f t="shared" si="11"/>
        <v>1</v>
      </c>
      <c r="K22" s="1084">
        <v>0</v>
      </c>
      <c r="L22" s="1000">
        <v>0</v>
      </c>
      <c r="M22" s="1001">
        <f t="shared" si="12"/>
        <v>0</v>
      </c>
      <c r="N22" s="1000">
        <f t="shared" si="13"/>
        <v>3</v>
      </c>
      <c r="O22" s="1000">
        <f t="shared" si="13"/>
        <v>0</v>
      </c>
      <c r="P22" s="1001">
        <f t="shared" si="13"/>
        <v>3</v>
      </c>
      <c r="Q22" s="329"/>
      <c r="R22" s="329"/>
      <c r="S22" s="329"/>
      <c r="T22" s="329"/>
      <c r="U22" s="329"/>
      <c r="V22" s="329"/>
      <c r="W22" s="329"/>
      <c r="X22" s="329"/>
      <c r="Y22" s="329"/>
      <c r="Z22" s="329"/>
      <c r="AA22" s="329"/>
      <c r="AB22" s="329"/>
      <c r="AC22" s="329"/>
      <c r="AD22" s="329"/>
      <c r="AE22" s="329"/>
      <c r="AF22" s="329"/>
      <c r="AG22" s="329"/>
      <c r="AH22" s="329"/>
      <c r="AI22" s="329"/>
      <c r="AJ22" s="329"/>
      <c r="AK22" s="329"/>
      <c r="AL22" s="329"/>
      <c r="AM22" s="329"/>
      <c r="AN22" s="329"/>
      <c r="AO22" s="329"/>
      <c r="AP22" s="329"/>
      <c r="AQ22" s="329"/>
      <c r="AR22" s="329"/>
      <c r="AS22" s="329"/>
      <c r="AT22" s="329"/>
      <c r="AU22" s="329"/>
      <c r="AV22" s="329"/>
      <c r="AW22" s="329"/>
      <c r="AX22" s="329"/>
      <c r="AY22" s="329"/>
      <c r="AZ22" s="329"/>
      <c r="BA22" s="329"/>
      <c r="BB22" s="329"/>
      <c r="BC22" s="329"/>
    </row>
    <row r="23" spans="1:55" s="330" customFormat="1" ht="31.5" customHeight="1" x14ac:dyDescent="0.25">
      <c r="A23" s="824" t="s">
        <v>122</v>
      </c>
      <c r="B23" s="974">
        <v>1</v>
      </c>
      <c r="C23" s="975">
        <v>0</v>
      </c>
      <c r="D23" s="1044">
        <f>C23+B23</f>
        <v>1</v>
      </c>
      <c r="E23" s="974">
        <v>1</v>
      </c>
      <c r="F23" s="975">
        <v>0</v>
      </c>
      <c r="G23" s="1063">
        <f t="shared" si="10"/>
        <v>1</v>
      </c>
      <c r="H23" s="976">
        <v>0</v>
      </c>
      <c r="I23" s="975">
        <v>0</v>
      </c>
      <c r="J23" s="1076">
        <f t="shared" si="11"/>
        <v>0</v>
      </c>
      <c r="K23" s="1084">
        <v>1</v>
      </c>
      <c r="L23" s="1000">
        <v>0</v>
      </c>
      <c r="M23" s="1001">
        <f t="shared" si="12"/>
        <v>1</v>
      </c>
      <c r="N23" s="1000">
        <f t="shared" si="13"/>
        <v>3</v>
      </c>
      <c r="O23" s="1000">
        <f t="shared" si="13"/>
        <v>0</v>
      </c>
      <c r="P23" s="1001">
        <f t="shared" si="13"/>
        <v>3</v>
      </c>
      <c r="Q23" s="329"/>
      <c r="R23" s="329"/>
      <c r="S23" s="329"/>
      <c r="T23" s="329"/>
      <c r="U23" s="329"/>
      <c r="V23" s="329"/>
      <c r="W23" s="329"/>
      <c r="X23" s="329"/>
      <c r="Y23" s="329"/>
      <c r="Z23" s="329"/>
      <c r="AA23" s="329"/>
      <c r="AB23" s="329"/>
      <c r="AC23" s="329"/>
      <c r="AD23" s="329"/>
      <c r="AE23" s="329"/>
      <c r="AF23" s="329"/>
      <c r="AG23" s="329"/>
      <c r="AH23" s="329"/>
      <c r="AI23" s="329"/>
      <c r="AJ23" s="329"/>
      <c r="AK23" s="329"/>
      <c r="AL23" s="329"/>
      <c r="AM23" s="329"/>
      <c r="AN23" s="329"/>
      <c r="AO23" s="329"/>
      <c r="AP23" s="329"/>
      <c r="AQ23" s="329"/>
      <c r="AR23" s="329"/>
      <c r="AS23" s="329"/>
      <c r="AT23" s="329"/>
      <c r="AU23" s="329"/>
      <c r="AV23" s="329"/>
      <c r="AW23" s="329"/>
      <c r="AX23" s="329"/>
      <c r="AY23" s="329"/>
      <c r="AZ23" s="329"/>
      <c r="BA23" s="329"/>
      <c r="BB23" s="329"/>
      <c r="BC23" s="329"/>
    </row>
    <row r="24" spans="1:55" s="330" customFormat="1" ht="40.5" customHeight="1" x14ac:dyDescent="0.25">
      <c r="A24" s="824" t="s">
        <v>130</v>
      </c>
      <c r="B24" s="974">
        <v>2</v>
      </c>
      <c r="C24" s="975">
        <v>0</v>
      </c>
      <c r="D24" s="1044">
        <f>C24+B24</f>
        <v>2</v>
      </c>
      <c r="E24" s="974">
        <v>2</v>
      </c>
      <c r="F24" s="975">
        <v>0</v>
      </c>
      <c r="G24" s="1063">
        <v>2</v>
      </c>
      <c r="H24" s="976">
        <v>0</v>
      </c>
      <c r="I24" s="975">
        <v>0</v>
      </c>
      <c r="J24" s="1076">
        <f t="shared" si="11"/>
        <v>0</v>
      </c>
      <c r="K24" s="1084">
        <v>0</v>
      </c>
      <c r="L24" s="1000">
        <v>0</v>
      </c>
      <c r="M24" s="1001">
        <f t="shared" si="12"/>
        <v>0</v>
      </c>
      <c r="N24" s="1000">
        <v>4</v>
      </c>
      <c r="O24" s="1000">
        <f t="shared" si="13"/>
        <v>0</v>
      </c>
      <c r="P24" s="1001">
        <v>4</v>
      </c>
      <c r="Q24" s="329"/>
      <c r="R24" s="329"/>
      <c r="S24" s="329"/>
      <c r="T24" s="329"/>
      <c r="U24" s="329"/>
      <c r="V24" s="329"/>
      <c r="W24" s="329"/>
      <c r="X24" s="329"/>
      <c r="Y24" s="329"/>
      <c r="Z24" s="329"/>
      <c r="AA24" s="329"/>
      <c r="AB24" s="329"/>
      <c r="AC24" s="329"/>
      <c r="AD24" s="329"/>
      <c r="AE24" s="329"/>
      <c r="AF24" s="329"/>
      <c r="AG24" s="329"/>
      <c r="AH24" s="329"/>
      <c r="AI24" s="329"/>
      <c r="AJ24" s="329"/>
      <c r="AK24" s="329"/>
      <c r="AL24" s="329"/>
      <c r="AM24" s="329"/>
      <c r="AN24" s="329"/>
      <c r="AO24" s="329"/>
      <c r="AP24" s="329"/>
      <c r="AQ24" s="329"/>
      <c r="AR24" s="329"/>
      <c r="AS24" s="329"/>
      <c r="AT24" s="329"/>
      <c r="AU24" s="329"/>
      <c r="AV24" s="329"/>
      <c r="AW24" s="329"/>
      <c r="AX24" s="329"/>
      <c r="AY24" s="329"/>
      <c r="AZ24" s="329"/>
      <c r="BA24" s="329"/>
      <c r="BB24" s="329"/>
      <c r="BC24" s="329"/>
    </row>
    <row r="25" spans="1:55" s="330" customFormat="1" ht="31.5" customHeight="1" x14ac:dyDescent="0.25">
      <c r="A25" s="824" t="s">
        <v>131</v>
      </c>
      <c r="B25" s="974">
        <v>0</v>
      </c>
      <c r="C25" s="975">
        <v>0</v>
      </c>
      <c r="D25" s="1044">
        <f>C25+B25</f>
        <v>0</v>
      </c>
      <c r="E25" s="974">
        <v>1</v>
      </c>
      <c r="F25" s="975">
        <v>0</v>
      </c>
      <c r="G25" s="1063">
        <f t="shared" si="10"/>
        <v>1</v>
      </c>
      <c r="H25" s="976">
        <v>0</v>
      </c>
      <c r="I25" s="975">
        <v>0</v>
      </c>
      <c r="J25" s="1076">
        <f t="shared" si="11"/>
        <v>0</v>
      </c>
      <c r="K25" s="1084">
        <v>0</v>
      </c>
      <c r="L25" s="1000">
        <v>0</v>
      </c>
      <c r="M25" s="1001">
        <f t="shared" si="12"/>
        <v>0</v>
      </c>
      <c r="N25" s="1000">
        <f t="shared" si="13"/>
        <v>1</v>
      </c>
      <c r="O25" s="1000">
        <f t="shared" si="13"/>
        <v>0</v>
      </c>
      <c r="P25" s="1001">
        <f t="shared" si="13"/>
        <v>1</v>
      </c>
      <c r="Q25" s="329"/>
      <c r="R25" s="329"/>
      <c r="S25" s="329"/>
      <c r="T25" s="329"/>
      <c r="U25" s="329"/>
      <c r="V25" s="329"/>
      <c r="W25" s="329"/>
      <c r="X25" s="329"/>
      <c r="Y25" s="329"/>
      <c r="Z25" s="329"/>
      <c r="AA25" s="329"/>
      <c r="AB25" s="329"/>
      <c r="AC25" s="329"/>
      <c r="AD25" s="329"/>
      <c r="AE25" s="329"/>
      <c r="AF25" s="329"/>
      <c r="AG25" s="329"/>
      <c r="AH25" s="329"/>
      <c r="AI25" s="329"/>
      <c r="AJ25" s="329"/>
      <c r="AK25" s="329"/>
      <c r="AL25" s="329"/>
      <c r="AM25" s="329"/>
      <c r="AN25" s="329"/>
      <c r="AO25" s="329"/>
      <c r="AP25" s="329"/>
      <c r="AQ25" s="329"/>
      <c r="AR25" s="329"/>
      <c r="AS25" s="329"/>
      <c r="AT25" s="329"/>
      <c r="AU25" s="329"/>
      <c r="AV25" s="329"/>
      <c r="AW25" s="329"/>
      <c r="AX25" s="329"/>
      <c r="AY25" s="329"/>
      <c r="AZ25" s="329"/>
      <c r="BA25" s="329"/>
      <c r="BB25" s="329"/>
      <c r="BC25" s="329"/>
    </row>
    <row r="26" spans="1:55" s="330" customFormat="1" ht="31.5" customHeight="1" x14ac:dyDescent="0.25">
      <c r="A26" s="824" t="s">
        <v>123</v>
      </c>
      <c r="B26" s="974">
        <v>0</v>
      </c>
      <c r="C26" s="975">
        <v>0</v>
      </c>
      <c r="D26" s="1044">
        <f>C26+B26</f>
        <v>0</v>
      </c>
      <c r="E26" s="974">
        <v>1</v>
      </c>
      <c r="F26" s="975">
        <v>0</v>
      </c>
      <c r="G26" s="1063">
        <f t="shared" si="10"/>
        <v>1</v>
      </c>
      <c r="H26" s="976">
        <v>0</v>
      </c>
      <c r="I26" s="975">
        <v>0</v>
      </c>
      <c r="J26" s="1076">
        <f t="shared" si="11"/>
        <v>0</v>
      </c>
      <c r="K26" s="1084">
        <v>0</v>
      </c>
      <c r="L26" s="1000">
        <v>0</v>
      </c>
      <c r="M26" s="1001">
        <f t="shared" si="12"/>
        <v>0</v>
      </c>
      <c r="N26" s="1000">
        <f t="shared" si="13"/>
        <v>1</v>
      </c>
      <c r="O26" s="1000">
        <f t="shared" si="13"/>
        <v>0</v>
      </c>
      <c r="P26" s="1001">
        <f t="shared" si="13"/>
        <v>1</v>
      </c>
      <c r="Q26" s="329"/>
      <c r="R26" s="329"/>
      <c r="S26" s="329"/>
      <c r="T26" s="329"/>
      <c r="U26" s="329"/>
      <c r="V26" s="329"/>
      <c r="W26" s="329"/>
      <c r="X26" s="329"/>
      <c r="Y26" s="329"/>
      <c r="Z26" s="329"/>
      <c r="AA26" s="329"/>
      <c r="AB26" s="329"/>
      <c r="AC26" s="329"/>
      <c r="AD26" s="329"/>
      <c r="AE26" s="329"/>
      <c r="AF26" s="329"/>
      <c r="AG26" s="329"/>
      <c r="AH26" s="329"/>
      <c r="AI26" s="329"/>
      <c r="AJ26" s="329"/>
      <c r="AK26" s="329"/>
      <c r="AL26" s="329"/>
      <c r="AM26" s="329"/>
      <c r="AN26" s="329"/>
      <c r="AO26" s="329"/>
      <c r="AP26" s="329"/>
      <c r="AQ26" s="329"/>
      <c r="AR26" s="329"/>
      <c r="AS26" s="329"/>
      <c r="AT26" s="329"/>
      <c r="AU26" s="329"/>
      <c r="AV26" s="329"/>
      <c r="AW26" s="329"/>
      <c r="AX26" s="329"/>
      <c r="AY26" s="329"/>
      <c r="AZ26" s="329"/>
      <c r="BA26" s="329"/>
      <c r="BB26" s="329"/>
      <c r="BC26" s="329"/>
    </row>
    <row r="27" spans="1:55" s="330" customFormat="1" ht="75" customHeight="1" x14ac:dyDescent="0.25">
      <c r="A27" s="824" t="s">
        <v>132</v>
      </c>
      <c r="B27" s="974">
        <v>1</v>
      </c>
      <c r="C27" s="975">
        <v>0</v>
      </c>
      <c r="D27" s="1044">
        <v>1</v>
      </c>
      <c r="E27" s="974">
        <v>2</v>
      </c>
      <c r="F27" s="975">
        <v>0</v>
      </c>
      <c r="G27" s="1063">
        <f t="shared" si="10"/>
        <v>2</v>
      </c>
      <c r="H27" s="976">
        <v>1</v>
      </c>
      <c r="I27" s="975">
        <v>0</v>
      </c>
      <c r="J27" s="1076">
        <f t="shared" si="11"/>
        <v>1</v>
      </c>
      <c r="K27" s="1084">
        <v>0</v>
      </c>
      <c r="L27" s="1000">
        <v>0</v>
      </c>
      <c r="M27" s="1001">
        <f t="shared" si="12"/>
        <v>0</v>
      </c>
      <c r="N27" s="1000">
        <f t="shared" si="13"/>
        <v>4</v>
      </c>
      <c r="O27" s="1000">
        <f t="shared" si="13"/>
        <v>0</v>
      </c>
      <c r="P27" s="1001">
        <v>4</v>
      </c>
      <c r="Q27" s="829"/>
      <c r="R27" s="329"/>
      <c r="S27" s="329"/>
      <c r="T27" s="329"/>
      <c r="U27" s="329"/>
      <c r="V27" s="329"/>
      <c r="W27" s="329"/>
      <c r="X27" s="329"/>
      <c r="Y27" s="329"/>
      <c r="Z27" s="329"/>
      <c r="AA27" s="329"/>
      <c r="AB27" s="329"/>
      <c r="AC27" s="329"/>
      <c r="AD27" s="329"/>
      <c r="AE27" s="329"/>
      <c r="AF27" s="329"/>
      <c r="AG27" s="329"/>
      <c r="AH27" s="329"/>
      <c r="AI27" s="329"/>
      <c r="AJ27" s="329"/>
      <c r="AK27" s="329"/>
      <c r="AL27" s="329"/>
      <c r="AM27" s="329"/>
      <c r="AN27" s="329"/>
      <c r="AO27" s="329"/>
      <c r="AP27" s="329"/>
      <c r="AQ27" s="329"/>
      <c r="AR27" s="329"/>
      <c r="AS27" s="329"/>
      <c r="AT27" s="329"/>
      <c r="AU27" s="329"/>
      <c r="AV27" s="329"/>
      <c r="AW27" s="329"/>
      <c r="AX27" s="329"/>
      <c r="AY27" s="329"/>
      <c r="AZ27" s="329"/>
      <c r="BA27" s="329"/>
      <c r="BB27" s="329"/>
      <c r="BC27" s="329"/>
    </row>
    <row r="28" spans="1:55" s="330" customFormat="1" ht="66.75" customHeight="1" thickBot="1" x14ac:dyDescent="0.3">
      <c r="A28" s="825" t="s">
        <v>133</v>
      </c>
      <c r="B28" s="1002">
        <v>1</v>
      </c>
      <c r="C28" s="1003">
        <v>0</v>
      </c>
      <c r="D28" s="1047">
        <v>1</v>
      </c>
      <c r="E28" s="1002">
        <v>0</v>
      </c>
      <c r="F28" s="1003">
        <v>0</v>
      </c>
      <c r="G28" s="1064">
        <v>0</v>
      </c>
      <c r="H28" s="1004">
        <v>0</v>
      </c>
      <c r="I28" s="1003">
        <v>0</v>
      </c>
      <c r="J28" s="1077">
        <v>0</v>
      </c>
      <c r="K28" s="1085">
        <v>0</v>
      </c>
      <c r="L28" s="1005">
        <v>0</v>
      </c>
      <c r="M28" s="1006">
        <v>0</v>
      </c>
      <c r="N28" s="1005">
        <f t="shared" si="13"/>
        <v>1</v>
      </c>
      <c r="O28" s="1005">
        <f t="shared" si="13"/>
        <v>0</v>
      </c>
      <c r="P28" s="1006">
        <v>1</v>
      </c>
      <c r="Q28" s="329"/>
      <c r="R28" s="329"/>
      <c r="S28" s="329"/>
      <c r="T28" s="329"/>
      <c r="U28" s="329"/>
      <c r="V28" s="329"/>
      <c r="W28" s="329"/>
      <c r="X28" s="329"/>
      <c r="Y28" s="329"/>
      <c r="Z28" s="329"/>
      <c r="AA28" s="329"/>
      <c r="AB28" s="329"/>
      <c r="AC28" s="329"/>
      <c r="AD28" s="329"/>
      <c r="AE28" s="329"/>
      <c r="AF28" s="329"/>
      <c r="AG28" s="329"/>
      <c r="AH28" s="329"/>
      <c r="AI28" s="329"/>
      <c r="AJ28" s="329"/>
      <c r="AK28" s="329"/>
      <c r="AL28" s="329"/>
      <c r="AM28" s="329"/>
      <c r="AN28" s="329"/>
      <c r="AO28" s="329"/>
      <c r="AP28" s="329"/>
      <c r="AQ28" s="329"/>
      <c r="AR28" s="329"/>
      <c r="AS28" s="329"/>
      <c r="AT28" s="329"/>
      <c r="AU28" s="329"/>
      <c r="AV28" s="329"/>
      <c r="AW28" s="329"/>
      <c r="AX28" s="329"/>
      <c r="AY28" s="329"/>
      <c r="AZ28" s="329"/>
      <c r="BA28" s="329"/>
      <c r="BB28" s="329"/>
      <c r="BC28" s="329"/>
    </row>
    <row r="29" spans="1:55" s="330" customFormat="1" ht="24.75" customHeight="1" thickBot="1" x14ac:dyDescent="0.3">
      <c r="A29" s="830" t="s">
        <v>13</v>
      </c>
      <c r="B29" s="1007">
        <f>SUM(B20:B28)</f>
        <v>11</v>
      </c>
      <c r="C29" s="1008">
        <f>SUM(C20:C28)</f>
        <v>0</v>
      </c>
      <c r="D29" s="1048">
        <v>11</v>
      </c>
      <c r="E29" s="1007">
        <f t="shared" ref="E29:O29" si="14">SUM(E20:E28)</f>
        <v>13</v>
      </c>
      <c r="F29" s="1008">
        <f t="shared" si="14"/>
        <v>0</v>
      </c>
      <c r="G29" s="1011">
        <f t="shared" si="14"/>
        <v>13</v>
      </c>
      <c r="H29" s="1009">
        <f t="shared" si="14"/>
        <v>5</v>
      </c>
      <c r="I29" s="1008">
        <f t="shared" si="14"/>
        <v>0</v>
      </c>
      <c r="J29" s="1078">
        <f t="shared" si="14"/>
        <v>5</v>
      </c>
      <c r="K29" s="1086">
        <f t="shared" si="14"/>
        <v>1</v>
      </c>
      <c r="L29" s="1010">
        <f t="shared" si="14"/>
        <v>0</v>
      </c>
      <c r="M29" s="1011">
        <f t="shared" si="14"/>
        <v>1</v>
      </c>
      <c r="N29" s="1009">
        <f t="shared" si="14"/>
        <v>30</v>
      </c>
      <c r="O29" s="1008">
        <f t="shared" si="14"/>
        <v>0</v>
      </c>
      <c r="P29" s="1011">
        <v>31</v>
      </c>
      <c r="Q29" s="329"/>
      <c r="R29" s="329"/>
      <c r="S29" s="329"/>
      <c r="T29" s="329"/>
      <c r="U29" s="329"/>
      <c r="V29" s="329"/>
      <c r="W29" s="329"/>
      <c r="X29" s="329"/>
      <c r="Y29" s="329"/>
      <c r="Z29" s="329"/>
      <c r="AA29" s="329"/>
      <c r="AB29" s="329"/>
      <c r="AC29" s="329"/>
      <c r="AD29" s="329"/>
      <c r="AE29" s="329"/>
      <c r="AF29" s="329"/>
      <c r="AG29" s="329"/>
      <c r="AH29" s="329"/>
      <c r="AI29" s="329"/>
      <c r="AJ29" s="329"/>
      <c r="AK29" s="329"/>
      <c r="AL29" s="329"/>
      <c r="AM29" s="329"/>
      <c r="AN29" s="329"/>
      <c r="AO29" s="329"/>
      <c r="AP29" s="329"/>
      <c r="AQ29" s="329"/>
      <c r="AR29" s="329"/>
      <c r="AS29" s="329"/>
      <c r="AT29" s="329"/>
      <c r="AU29" s="329"/>
      <c r="AV29" s="329"/>
      <c r="AW29" s="329"/>
      <c r="AX29" s="329"/>
      <c r="AY29" s="329"/>
      <c r="AZ29" s="329"/>
      <c r="BA29" s="329"/>
      <c r="BB29" s="329"/>
      <c r="BC29" s="329"/>
    </row>
    <row r="30" spans="1:55" s="330" customFormat="1" ht="29.25" customHeight="1" thickBot="1" x14ac:dyDescent="0.3">
      <c r="A30" s="831" t="s">
        <v>84</v>
      </c>
      <c r="B30" s="1012"/>
      <c r="C30" s="1013"/>
      <c r="D30" s="1049"/>
      <c r="E30" s="1012"/>
      <c r="F30" s="1013"/>
      <c r="G30" s="1065"/>
      <c r="H30" s="1014"/>
      <c r="I30" s="1013"/>
      <c r="J30" s="1079"/>
      <c r="K30" s="1087"/>
      <c r="L30" s="1016"/>
      <c r="M30" s="1017"/>
      <c r="N30" s="1014"/>
      <c r="O30" s="1013"/>
      <c r="P30" s="1015"/>
      <c r="Q30" s="329"/>
      <c r="R30" s="329"/>
      <c r="S30" s="329"/>
      <c r="T30" s="329"/>
      <c r="U30" s="329"/>
      <c r="V30" s="329"/>
      <c r="W30" s="329"/>
      <c r="X30" s="329"/>
      <c r="Y30" s="329"/>
      <c r="Z30" s="329"/>
      <c r="AA30" s="329"/>
      <c r="AB30" s="329"/>
      <c r="AC30" s="329"/>
      <c r="AD30" s="329"/>
      <c r="AE30" s="329"/>
      <c r="AF30" s="329"/>
      <c r="AG30" s="329"/>
      <c r="AH30" s="329"/>
      <c r="AI30" s="329"/>
      <c r="AJ30" s="329"/>
      <c r="AK30" s="329"/>
      <c r="AL30" s="329"/>
      <c r="AM30" s="329"/>
      <c r="AN30" s="329"/>
      <c r="AO30" s="329"/>
      <c r="AP30" s="329"/>
      <c r="AQ30" s="329"/>
      <c r="AR30" s="329"/>
      <c r="AS30" s="329"/>
      <c r="AT30" s="329"/>
      <c r="AU30" s="329"/>
      <c r="AV30" s="329"/>
      <c r="AW30" s="329"/>
      <c r="AX30" s="329"/>
      <c r="AY30" s="329"/>
      <c r="AZ30" s="329"/>
      <c r="BA30" s="329"/>
      <c r="BB30" s="329"/>
      <c r="BC30" s="329"/>
    </row>
    <row r="31" spans="1:55" s="330" customFormat="1" ht="88.5" customHeight="1" x14ac:dyDescent="0.25">
      <c r="A31" s="823" t="s">
        <v>134</v>
      </c>
      <c r="B31" s="996">
        <v>0</v>
      </c>
      <c r="C31" s="997">
        <v>0</v>
      </c>
      <c r="D31" s="1042">
        <f>B31+C31</f>
        <v>0</v>
      </c>
      <c r="E31" s="996">
        <v>0</v>
      </c>
      <c r="F31" s="997">
        <v>0</v>
      </c>
      <c r="G31" s="1063">
        <f>E31+F31</f>
        <v>0</v>
      </c>
      <c r="H31" s="998">
        <v>0</v>
      </c>
      <c r="I31" s="997">
        <v>0</v>
      </c>
      <c r="J31" s="1076">
        <f>H31+I31</f>
        <v>0</v>
      </c>
      <c r="K31" s="1084">
        <v>0</v>
      </c>
      <c r="L31" s="1000">
        <v>0</v>
      </c>
      <c r="M31" s="1063">
        <f>K31+L31</f>
        <v>0</v>
      </c>
      <c r="N31" s="998">
        <f>B31+E31+H31+K31</f>
        <v>0</v>
      </c>
      <c r="O31" s="997">
        <f>C31+F31+I31+L31</f>
        <v>0</v>
      </c>
      <c r="P31" s="999">
        <f>D31+G31+J31+M31</f>
        <v>0</v>
      </c>
      <c r="Q31" s="329"/>
      <c r="R31" s="329"/>
      <c r="S31" s="329"/>
      <c r="T31" s="329"/>
      <c r="U31" s="329"/>
      <c r="V31" s="329"/>
      <c r="W31" s="329"/>
      <c r="X31" s="329"/>
      <c r="Y31" s="329"/>
      <c r="Z31" s="329"/>
      <c r="AA31" s="329"/>
      <c r="AB31" s="329"/>
      <c r="AC31" s="329"/>
      <c r="AD31" s="329"/>
      <c r="AE31" s="329"/>
      <c r="AF31" s="329"/>
      <c r="AG31" s="329"/>
      <c r="AH31" s="329"/>
      <c r="AI31" s="329"/>
      <c r="AJ31" s="329"/>
      <c r="AK31" s="329"/>
      <c r="AL31" s="329"/>
      <c r="AM31" s="329"/>
      <c r="AN31" s="329"/>
      <c r="AO31" s="329"/>
      <c r="AP31" s="329"/>
      <c r="AQ31" s="329"/>
      <c r="AR31" s="329"/>
      <c r="AS31" s="329"/>
      <c r="AT31" s="329"/>
      <c r="AU31" s="329"/>
      <c r="AV31" s="329"/>
      <c r="AW31" s="329"/>
      <c r="AX31" s="329"/>
      <c r="AY31" s="329"/>
      <c r="AZ31" s="329"/>
      <c r="BA31" s="329"/>
      <c r="BB31" s="329"/>
      <c r="BC31" s="329"/>
    </row>
    <row r="32" spans="1:55" s="330" customFormat="1" ht="50.25" customHeight="1" x14ac:dyDescent="0.25">
      <c r="A32" s="824" t="s">
        <v>129</v>
      </c>
      <c r="B32" s="974">
        <v>0</v>
      </c>
      <c r="C32" s="975">
        <v>0</v>
      </c>
      <c r="D32" s="1042">
        <f t="shared" ref="D32:D38" si="15">B32+C32</f>
        <v>0</v>
      </c>
      <c r="E32" s="974">
        <v>0</v>
      </c>
      <c r="F32" s="975">
        <v>0</v>
      </c>
      <c r="G32" s="1063">
        <f t="shared" ref="G32:G38" si="16">E32+F32</f>
        <v>0</v>
      </c>
      <c r="H32" s="976">
        <v>0</v>
      </c>
      <c r="I32" s="975">
        <v>0</v>
      </c>
      <c r="J32" s="1076">
        <f>H32+I32</f>
        <v>0</v>
      </c>
      <c r="K32" s="1084">
        <v>0</v>
      </c>
      <c r="L32" s="1000">
        <v>0</v>
      </c>
      <c r="M32" s="1063">
        <f t="shared" ref="M32:M38" si="17">K32+L32</f>
        <v>0</v>
      </c>
      <c r="N32" s="998">
        <f t="shared" ref="N32:P38" si="18">B32+E32+H32+K32</f>
        <v>0</v>
      </c>
      <c r="O32" s="997">
        <f t="shared" si="18"/>
        <v>0</v>
      </c>
      <c r="P32" s="999">
        <f t="shared" si="18"/>
        <v>0</v>
      </c>
      <c r="Q32" s="329"/>
      <c r="R32" s="329"/>
      <c r="S32" s="329"/>
      <c r="T32" s="329"/>
      <c r="U32" s="329"/>
      <c r="V32" s="329"/>
      <c r="W32" s="329"/>
      <c r="X32" s="329"/>
      <c r="Y32" s="329"/>
      <c r="Z32" s="329"/>
      <c r="AA32" s="329"/>
      <c r="AB32" s="329"/>
      <c r="AC32" s="329"/>
      <c r="AD32" s="329"/>
      <c r="AE32" s="329"/>
      <c r="AF32" s="329"/>
      <c r="AG32" s="329"/>
      <c r="AH32" s="329"/>
      <c r="AI32" s="329"/>
      <c r="AJ32" s="329"/>
      <c r="AK32" s="329"/>
      <c r="AL32" s="329"/>
      <c r="AM32" s="329"/>
      <c r="AN32" s="329"/>
      <c r="AO32" s="329"/>
      <c r="AP32" s="329"/>
      <c r="AQ32" s="329"/>
      <c r="AR32" s="329"/>
      <c r="AS32" s="329"/>
      <c r="AT32" s="329"/>
      <c r="AU32" s="329"/>
      <c r="AV32" s="329"/>
      <c r="AW32" s="329"/>
      <c r="AX32" s="329"/>
      <c r="AY32" s="329"/>
      <c r="AZ32" s="329"/>
      <c r="BA32" s="329"/>
      <c r="BB32" s="329"/>
      <c r="BC32" s="329"/>
    </row>
    <row r="33" spans="1:115" s="330" customFormat="1" ht="40.5" customHeight="1" x14ac:dyDescent="0.25">
      <c r="A33" s="824" t="s">
        <v>121</v>
      </c>
      <c r="B33" s="974">
        <v>0</v>
      </c>
      <c r="C33" s="975">
        <v>0</v>
      </c>
      <c r="D33" s="1042">
        <f t="shared" si="15"/>
        <v>0</v>
      </c>
      <c r="E33" s="974">
        <v>0</v>
      </c>
      <c r="F33" s="975">
        <v>0</v>
      </c>
      <c r="G33" s="1063">
        <f t="shared" si="16"/>
        <v>0</v>
      </c>
      <c r="H33" s="976">
        <v>0</v>
      </c>
      <c r="I33" s="975">
        <v>0</v>
      </c>
      <c r="J33" s="1076">
        <f t="shared" ref="J33:J38" si="19">H33+I33</f>
        <v>0</v>
      </c>
      <c r="K33" s="1084">
        <v>0</v>
      </c>
      <c r="L33" s="1000">
        <v>0</v>
      </c>
      <c r="M33" s="1063">
        <f t="shared" si="17"/>
        <v>0</v>
      </c>
      <c r="N33" s="998">
        <f t="shared" si="18"/>
        <v>0</v>
      </c>
      <c r="O33" s="997">
        <f t="shared" si="18"/>
        <v>0</v>
      </c>
      <c r="P33" s="999">
        <f t="shared" si="18"/>
        <v>0</v>
      </c>
      <c r="Q33" s="329"/>
      <c r="R33" s="329"/>
      <c r="S33" s="329"/>
      <c r="T33" s="329"/>
      <c r="U33" s="329"/>
      <c r="V33" s="329"/>
      <c r="W33" s="329"/>
      <c r="X33" s="329"/>
      <c r="Y33" s="329"/>
      <c r="Z33" s="329"/>
      <c r="AA33" s="329"/>
      <c r="AB33" s="329"/>
      <c r="AC33" s="329"/>
      <c r="AD33" s="329"/>
      <c r="AE33" s="329"/>
      <c r="AF33" s="329"/>
      <c r="AG33" s="329"/>
      <c r="AH33" s="329"/>
      <c r="AI33" s="329"/>
      <c r="AJ33" s="329"/>
      <c r="AK33" s="329"/>
      <c r="AL33" s="329"/>
      <c r="AM33" s="329"/>
      <c r="AN33" s="329"/>
      <c r="AO33" s="329"/>
      <c r="AP33" s="329"/>
      <c r="AQ33" s="329"/>
      <c r="AR33" s="329"/>
      <c r="AS33" s="329"/>
      <c r="AT33" s="329"/>
      <c r="AU33" s="329"/>
      <c r="AV33" s="329"/>
      <c r="AW33" s="329"/>
      <c r="AX33" s="329"/>
      <c r="AY33" s="329"/>
      <c r="AZ33" s="329"/>
      <c r="BA33" s="329"/>
      <c r="BB33" s="329"/>
      <c r="BC33" s="329"/>
    </row>
    <row r="34" spans="1:115" s="330" customFormat="1" ht="36" customHeight="1" x14ac:dyDescent="0.25">
      <c r="A34" s="824" t="s">
        <v>122</v>
      </c>
      <c r="B34" s="974">
        <v>0</v>
      </c>
      <c r="C34" s="975">
        <v>0</v>
      </c>
      <c r="D34" s="1042">
        <f t="shared" si="15"/>
        <v>0</v>
      </c>
      <c r="E34" s="974">
        <v>0</v>
      </c>
      <c r="F34" s="975">
        <v>0</v>
      </c>
      <c r="G34" s="1063">
        <f t="shared" si="16"/>
        <v>0</v>
      </c>
      <c r="H34" s="976">
        <v>0</v>
      </c>
      <c r="I34" s="975">
        <v>0</v>
      </c>
      <c r="J34" s="1076">
        <f t="shared" si="19"/>
        <v>0</v>
      </c>
      <c r="K34" s="1084">
        <v>0</v>
      </c>
      <c r="L34" s="1000">
        <v>0</v>
      </c>
      <c r="M34" s="1063">
        <f t="shared" si="17"/>
        <v>0</v>
      </c>
      <c r="N34" s="998">
        <f t="shared" si="18"/>
        <v>0</v>
      </c>
      <c r="O34" s="997">
        <f t="shared" si="18"/>
        <v>0</v>
      </c>
      <c r="P34" s="999">
        <f t="shared" si="18"/>
        <v>0</v>
      </c>
      <c r="Q34" s="329"/>
      <c r="R34" s="329"/>
      <c r="S34" s="329"/>
      <c r="T34" s="329"/>
      <c r="U34" s="329"/>
      <c r="V34" s="329"/>
      <c r="W34" s="329"/>
      <c r="X34" s="329"/>
      <c r="Y34" s="329"/>
      <c r="Z34" s="329"/>
      <c r="AA34" s="329"/>
      <c r="AB34" s="329"/>
      <c r="AC34" s="329"/>
      <c r="AD34" s="329"/>
      <c r="AE34" s="329"/>
      <c r="AF34" s="329"/>
      <c r="AG34" s="329"/>
      <c r="AH34" s="329"/>
      <c r="AI34" s="329"/>
      <c r="AJ34" s="329"/>
      <c r="AK34" s="329"/>
      <c r="AL34" s="329"/>
      <c r="AM34" s="329"/>
      <c r="AN34" s="329"/>
      <c r="AO34" s="329"/>
      <c r="AP34" s="329"/>
      <c r="AQ34" s="329"/>
      <c r="AR34" s="329"/>
      <c r="AS34" s="329"/>
      <c r="AT34" s="329"/>
      <c r="AU34" s="329"/>
      <c r="AV34" s="329"/>
      <c r="AW34" s="329"/>
      <c r="AX34" s="329"/>
      <c r="AY34" s="329"/>
      <c r="AZ34" s="329"/>
      <c r="BA34" s="329"/>
      <c r="BB34" s="329"/>
      <c r="BC34" s="329"/>
    </row>
    <row r="35" spans="1:115" s="330" customFormat="1" ht="53.25" customHeight="1" x14ac:dyDescent="0.25">
      <c r="A35" s="824" t="s">
        <v>130</v>
      </c>
      <c r="B35" s="974">
        <v>0</v>
      </c>
      <c r="C35" s="975">
        <v>0</v>
      </c>
      <c r="D35" s="1042">
        <f t="shared" si="15"/>
        <v>0</v>
      </c>
      <c r="E35" s="974">
        <v>0</v>
      </c>
      <c r="F35" s="975">
        <v>0</v>
      </c>
      <c r="G35" s="1063">
        <f t="shared" si="16"/>
        <v>0</v>
      </c>
      <c r="H35" s="976">
        <v>0</v>
      </c>
      <c r="I35" s="975">
        <v>0</v>
      </c>
      <c r="J35" s="1076">
        <f t="shared" si="19"/>
        <v>0</v>
      </c>
      <c r="K35" s="1084">
        <v>0</v>
      </c>
      <c r="L35" s="1000">
        <v>0</v>
      </c>
      <c r="M35" s="1063">
        <f t="shared" si="17"/>
        <v>0</v>
      </c>
      <c r="N35" s="998">
        <f t="shared" si="18"/>
        <v>0</v>
      </c>
      <c r="O35" s="997">
        <f t="shared" si="18"/>
        <v>0</v>
      </c>
      <c r="P35" s="999">
        <f t="shared" si="18"/>
        <v>0</v>
      </c>
      <c r="Q35" s="329"/>
      <c r="R35" s="329"/>
      <c r="S35" s="329"/>
      <c r="T35" s="329"/>
      <c r="U35" s="329"/>
      <c r="V35" s="329"/>
      <c r="W35" s="329"/>
      <c r="X35" s="329"/>
      <c r="Y35" s="329"/>
      <c r="Z35" s="329"/>
      <c r="AA35" s="329"/>
      <c r="AB35" s="329"/>
      <c r="AC35" s="329"/>
      <c r="AD35" s="329"/>
      <c r="AE35" s="329"/>
      <c r="AF35" s="329"/>
      <c r="AG35" s="329"/>
      <c r="AH35" s="329"/>
      <c r="AI35" s="329"/>
      <c r="AJ35" s="329"/>
      <c r="AK35" s="329"/>
      <c r="AL35" s="329"/>
      <c r="AM35" s="329"/>
      <c r="AN35" s="329"/>
      <c r="AO35" s="329"/>
      <c r="AP35" s="329"/>
      <c r="AQ35" s="329"/>
      <c r="AR35" s="329"/>
      <c r="AS35" s="329"/>
      <c r="AT35" s="329"/>
      <c r="AU35" s="329"/>
      <c r="AV35" s="329"/>
      <c r="AW35" s="329"/>
      <c r="AX35" s="329"/>
      <c r="AY35" s="329"/>
      <c r="AZ35" s="329"/>
      <c r="BA35" s="329"/>
      <c r="BB35" s="329"/>
      <c r="BC35" s="329"/>
    </row>
    <row r="36" spans="1:115" s="330" customFormat="1" ht="34.5" customHeight="1" x14ac:dyDescent="0.25">
      <c r="A36" s="1089" t="s">
        <v>131</v>
      </c>
      <c r="B36" s="977">
        <v>0</v>
      </c>
      <c r="C36" s="1018">
        <v>0</v>
      </c>
      <c r="D36" s="1042">
        <f t="shared" si="15"/>
        <v>0</v>
      </c>
      <c r="E36" s="1066">
        <v>0</v>
      </c>
      <c r="F36" s="1018">
        <v>0</v>
      </c>
      <c r="G36" s="1063">
        <f t="shared" si="16"/>
        <v>0</v>
      </c>
      <c r="H36" s="977">
        <v>0</v>
      </c>
      <c r="I36" s="1018">
        <v>0</v>
      </c>
      <c r="J36" s="1076">
        <f t="shared" si="19"/>
        <v>0</v>
      </c>
      <c r="K36" s="1084">
        <v>0</v>
      </c>
      <c r="L36" s="1000">
        <v>0</v>
      </c>
      <c r="M36" s="1063">
        <f t="shared" si="17"/>
        <v>0</v>
      </c>
      <c r="N36" s="998">
        <f t="shared" si="18"/>
        <v>0</v>
      </c>
      <c r="O36" s="997">
        <f t="shared" si="18"/>
        <v>0</v>
      </c>
      <c r="P36" s="999">
        <f t="shared" si="18"/>
        <v>0</v>
      </c>
      <c r="Q36" s="329"/>
      <c r="R36" s="329"/>
      <c r="S36" s="329"/>
      <c r="T36" s="329"/>
      <c r="U36" s="329"/>
      <c r="V36" s="329"/>
      <c r="W36" s="329"/>
      <c r="X36" s="329"/>
      <c r="Y36" s="329"/>
      <c r="Z36" s="329"/>
      <c r="AA36" s="329"/>
      <c r="AB36" s="329"/>
      <c r="AC36" s="329"/>
      <c r="AD36" s="329"/>
      <c r="AE36" s="329"/>
      <c r="AF36" s="329"/>
      <c r="AG36" s="329"/>
      <c r="AH36" s="329"/>
      <c r="AI36" s="329"/>
      <c r="AJ36" s="329"/>
      <c r="AK36" s="329"/>
      <c r="AL36" s="329"/>
      <c r="AM36" s="329"/>
      <c r="AN36" s="329"/>
      <c r="AO36" s="329"/>
      <c r="AP36" s="329"/>
      <c r="AQ36" s="329"/>
      <c r="AR36" s="329"/>
      <c r="AS36" s="329"/>
      <c r="AT36" s="329"/>
      <c r="AU36" s="329"/>
      <c r="AV36" s="329"/>
      <c r="AW36" s="329"/>
      <c r="AX36" s="329"/>
      <c r="AY36" s="329"/>
      <c r="AZ36" s="329"/>
      <c r="BA36" s="329"/>
      <c r="BB36" s="329"/>
      <c r="BC36" s="329"/>
    </row>
    <row r="37" spans="1:115" s="330" customFormat="1" ht="19.5" customHeight="1" x14ac:dyDescent="0.25">
      <c r="A37" s="1090" t="s">
        <v>123</v>
      </c>
      <c r="B37" s="977">
        <v>0</v>
      </c>
      <c r="C37" s="1018">
        <v>0</v>
      </c>
      <c r="D37" s="1042">
        <f t="shared" si="15"/>
        <v>0</v>
      </c>
      <c r="E37" s="1066">
        <v>0</v>
      </c>
      <c r="F37" s="1018">
        <v>0</v>
      </c>
      <c r="G37" s="1063">
        <f t="shared" si="16"/>
        <v>0</v>
      </c>
      <c r="H37" s="977">
        <v>0</v>
      </c>
      <c r="I37" s="1018">
        <v>0</v>
      </c>
      <c r="J37" s="1076">
        <f t="shared" si="19"/>
        <v>0</v>
      </c>
      <c r="K37" s="1084">
        <v>0</v>
      </c>
      <c r="L37" s="1000">
        <v>0</v>
      </c>
      <c r="M37" s="1063">
        <f t="shared" si="17"/>
        <v>0</v>
      </c>
      <c r="N37" s="998">
        <f t="shared" si="18"/>
        <v>0</v>
      </c>
      <c r="O37" s="997">
        <f t="shared" si="18"/>
        <v>0</v>
      </c>
      <c r="P37" s="999">
        <f t="shared" si="18"/>
        <v>0</v>
      </c>
      <c r="Q37" s="329"/>
      <c r="R37" s="329"/>
      <c r="S37" s="329"/>
      <c r="T37" s="329"/>
      <c r="U37" s="329"/>
      <c r="V37" s="329"/>
      <c r="W37" s="329"/>
      <c r="X37" s="329"/>
      <c r="Y37" s="329"/>
      <c r="Z37" s="329"/>
      <c r="AA37" s="329"/>
      <c r="AB37" s="329"/>
      <c r="AC37" s="329"/>
      <c r="AD37" s="329"/>
      <c r="AE37" s="329"/>
      <c r="AF37" s="329"/>
      <c r="AG37" s="329"/>
      <c r="AH37" s="329"/>
      <c r="AI37" s="329"/>
      <c r="AJ37" s="329"/>
      <c r="AK37" s="329"/>
      <c r="AL37" s="329"/>
      <c r="AM37" s="329"/>
      <c r="AN37" s="329"/>
      <c r="AO37" s="329"/>
      <c r="AP37" s="329"/>
      <c r="AQ37" s="329"/>
      <c r="AR37" s="329"/>
      <c r="AS37" s="329"/>
      <c r="AT37" s="329"/>
      <c r="AU37" s="329"/>
      <c r="AV37" s="329"/>
      <c r="AW37" s="329"/>
      <c r="AX37" s="329"/>
      <c r="AY37" s="329"/>
      <c r="AZ37" s="329"/>
      <c r="BA37" s="329"/>
      <c r="BB37" s="329"/>
      <c r="BC37" s="329"/>
    </row>
    <row r="38" spans="1:115" s="330" customFormat="1" ht="68.25" customHeight="1" x14ac:dyDescent="0.25">
      <c r="A38" s="1090" t="s">
        <v>132</v>
      </c>
      <c r="B38" s="977">
        <v>0</v>
      </c>
      <c r="C38" s="1018">
        <v>0</v>
      </c>
      <c r="D38" s="1042">
        <f t="shared" si="15"/>
        <v>0</v>
      </c>
      <c r="E38" s="1066">
        <v>0</v>
      </c>
      <c r="F38" s="1018">
        <v>0</v>
      </c>
      <c r="G38" s="1063">
        <f t="shared" si="16"/>
        <v>0</v>
      </c>
      <c r="H38" s="977">
        <v>0</v>
      </c>
      <c r="I38" s="1018">
        <v>0</v>
      </c>
      <c r="J38" s="1076">
        <f t="shared" si="19"/>
        <v>0</v>
      </c>
      <c r="K38" s="1084">
        <v>0</v>
      </c>
      <c r="L38" s="1000">
        <v>0</v>
      </c>
      <c r="M38" s="1063">
        <f t="shared" si="17"/>
        <v>0</v>
      </c>
      <c r="N38" s="998">
        <f t="shared" si="18"/>
        <v>0</v>
      </c>
      <c r="O38" s="997">
        <f t="shared" si="18"/>
        <v>0</v>
      </c>
      <c r="P38" s="999">
        <f t="shared" si="18"/>
        <v>0</v>
      </c>
      <c r="Q38" s="329"/>
      <c r="R38" s="329"/>
      <c r="S38" s="329"/>
      <c r="T38" s="329"/>
      <c r="U38" s="329"/>
      <c r="V38" s="329"/>
      <c r="W38" s="329"/>
      <c r="X38" s="329"/>
      <c r="Y38" s="329"/>
      <c r="Z38" s="329"/>
      <c r="AA38" s="329"/>
      <c r="AB38" s="329"/>
      <c r="AC38" s="329"/>
      <c r="AD38" s="329"/>
      <c r="AE38" s="329"/>
      <c r="AF38" s="329"/>
      <c r="AG38" s="329"/>
      <c r="AH38" s="329"/>
      <c r="AI38" s="329"/>
      <c r="AJ38" s="329"/>
      <c r="AK38" s="329"/>
      <c r="AL38" s="329"/>
      <c r="AM38" s="329"/>
      <c r="AN38" s="329"/>
      <c r="AO38" s="329"/>
      <c r="AP38" s="329"/>
      <c r="AQ38" s="329"/>
      <c r="AR38" s="329"/>
      <c r="AS38" s="329"/>
      <c r="AT38" s="329"/>
      <c r="AU38" s="329"/>
      <c r="AV38" s="329"/>
      <c r="AW38" s="329"/>
      <c r="AX38" s="329"/>
      <c r="AY38" s="329"/>
      <c r="AZ38" s="329"/>
      <c r="BA38" s="329"/>
      <c r="BB38" s="329"/>
      <c r="BC38" s="329"/>
    </row>
    <row r="39" spans="1:115" s="330" customFormat="1" ht="61.5" customHeight="1" thickBot="1" x14ac:dyDescent="0.3">
      <c r="A39" s="1091" t="s">
        <v>133</v>
      </c>
      <c r="B39" s="1019">
        <f t="shared" ref="B39:J39" si="20">SUM(B31:B36)</f>
        <v>0</v>
      </c>
      <c r="C39" s="1020">
        <f t="shared" si="20"/>
        <v>0</v>
      </c>
      <c r="D39" s="1050">
        <f t="shared" si="20"/>
        <v>0</v>
      </c>
      <c r="E39" s="1067">
        <f t="shared" si="20"/>
        <v>0</v>
      </c>
      <c r="F39" s="1020">
        <f t="shared" si="20"/>
        <v>0</v>
      </c>
      <c r="G39" s="1068">
        <f t="shared" si="20"/>
        <v>0</v>
      </c>
      <c r="H39" s="1019">
        <f t="shared" si="20"/>
        <v>0</v>
      </c>
      <c r="I39" s="1020">
        <f t="shared" si="20"/>
        <v>0</v>
      </c>
      <c r="J39" s="1050">
        <f t="shared" si="20"/>
        <v>0</v>
      </c>
      <c r="K39" s="1088">
        <f>SUM(K31:K38)</f>
        <v>0</v>
      </c>
      <c r="L39" s="1022">
        <f>SUM(L31:L38)</f>
        <v>0</v>
      </c>
      <c r="M39" s="1023">
        <f>SUM(M31:M38)</f>
        <v>0</v>
      </c>
      <c r="N39" s="1019">
        <f>SUM(N31:N38)</f>
        <v>0</v>
      </c>
      <c r="O39" s="1020">
        <f>SUM(O31:O38)</f>
        <v>0</v>
      </c>
      <c r="P39" s="1021">
        <f>M39+J39+G39+D39</f>
        <v>0</v>
      </c>
      <c r="Q39" s="329"/>
      <c r="R39" s="329"/>
      <c r="S39" s="329"/>
      <c r="T39" s="329"/>
      <c r="U39" s="329"/>
      <c r="V39" s="329"/>
      <c r="W39" s="329"/>
      <c r="X39" s="329"/>
      <c r="Y39" s="329"/>
      <c r="Z39" s="329"/>
      <c r="AA39" s="329"/>
      <c r="AB39" s="329"/>
      <c r="AC39" s="329"/>
      <c r="AD39" s="329"/>
      <c r="AE39" s="329"/>
      <c r="AF39" s="329"/>
      <c r="AG39" s="329"/>
      <c r="AH39" s="329"/>
      <c r="AI39" s="329"/>
      <c r="AJ39" s="329"/>
      <c r="AK39" s="329"/>
      <c r="AL39" s="329"/>
      <c r="AM39" s="329"/>
      <c r="AN39" s="329"/>
      <c r="AO39" s="329"/>
      <c r="AP39" s="329"/>
      <c r="AQ39" s="329"/>
      <c r="AR39" s="329"/>
      <c r="AS39" s="329"/>
      <c r="AT39" s="329"/>
      <c r="AU39" s="329"/>
      <c r="AV39" s="329"/>
      <c r="AW39" s="329"/>
      <c r="AX39" s="329"/>
      <c r="AY39" s="329"/>
      <c r="AZ39" s="329"/>
      <c r="BA39" s="329"/>
      <c r="BB39" s="329"/>
      <c r="BC39" s="329"/>
    </row>
    <row r="40" spans="1:115" s="330" customFormat="1" ht="30" customHeight="1" x14ac:dyDescent="0.25">
      <c r="A40" s="1092" t="s">
        <v>85</v>
      </c>
      <c r="B40" s="1027">
        <f>B29</f>
        <v>11</v>
      </c>
      <c r="C40" s="1025">
        <f t="shared" ref="C40:M41" si="21">C29</f>
        <v>0</v>
      </c>
      <c r="D40" s="1051">
        <v>11</v>
      </c>
      <c r="E40" s="1024">
        <f t="shared" si="21"/>
        <v>13</v>
      </c>
      <c r="F40" s="1027">
        <f t="shared" si="21"/>
        <v>0</v>
      </c>
      <c r="G40" s="1069">
        <f t="shared" si="21"/>
        <v>13</v>
      </c>
      <c r="H40" s="1027">
        <f t="shared" si="21"/>
        <v>5</v>
      </c>
      <c r="I40" s="1025">
        <f t="shared" si="21"/>
        <v>0</v>
      </c>
      <c r="J40" s="1051">
        <f t="shared" si="21"/>
        <v>5</v>
      </c>
      <c r="K40" s="1024">
        <f t="shared" si="21"/>
        <v>1</v>
      </c>
      <c r="L40" s="1025">
        <f t="shared" si="21"/>
        <v>0</v>
      </c>
      <c r="M40" s="1069">
        <f t="shared" si="21"/>
        <v>1</v>
      </c>
      <c r="N40" s="1027">
        <f>N29</f>
        <v>30</v>
      </c>
      <c r="O40" s="1025">
        <f>O29</f>
        <v>0</v>
      </c>
      <c r="P40" s="1026">
        <f>P29</f>
        <v>31</v>
      </c>
      <c r="Q40" s="329"/>
      <c r="R40" s="329"/>
      <c r="S40" s="329"/>
      <c r="T40" s="329"/>
      <c r="U40" s="329"/>
      <c r="V40" s="329"/>
      <c r="W40" s="329"/>
      <c r="X40" s="329"/>
      <c r="Y40" s="329"/>
      <c r="Z40" s="329"/>
      <c r="AA40" s="329"/>
      <c r="AB40" s="329"/>
      <c r="AC40" s="329"/>
      <c r="AD40" s="329"/>
      <c r="AE40" s="329"/>
      <c r="AF40" s="329"/>
      <c r="AG40" s="329"/>
      <c r="AH40" s="329"/>
      <c r="AI40" s="329"/>
      <c r="AJ40" s="329"/>
      <c r="AK40" s="329"/>
      <c r="AL40" s="329"/>
      <c r="AM40" s="329"/>
      <c r="AN40" s="329"/>
      <c r="AO40" s="329"/>
      <c r="AP40" s="329"/>
      <c r="AQ40" s="329"/>
      <c r="AR40" s="329"/>
      <c r="AS40" s="329"/>
      <c r="AT40" s="329"/>
      <c r="AU40" s="329"/>
      <c r="AV40" s="329"/>
      <c r="AW40" s="329"/>
      <c r="AX40" s="329"/>
      <c r="AY40" s="329"/>
      <c r="AZ40" s="329"/>
      <c r="BA40" s="329"/>
      <c r="BB40" s="329"/>
      <c r="BC40" s="329"/>
    </row>
    <row r="41" spans="1:115" s="330" customFormat="1" ht="25.15" customHeight="1" thickBot="1" x14ac:dyDescent="0.3">
      <c r="A41" s="832" t="s">
        <v>112</v>
      </c>
      <c r="B41" s="1031">
        <f>B39</f>
        <v>0</v>
      </c>
      <c r="C41" s="1029">
        <f t="shared" ref="C41:J41" si="22">C39</f>
        <v>0</v>
      </c>
      <c r="D41" s="1052">
        <f t="shared" si="22"/>
        <v>0</v>
      </c>
      <c r="E41" s="1028">
        <f t="shared" si="22"/>
        <v>0</v>
      </c>
      <c r="F41" s="1031">
        <f t="shared" si="22"/>
        <v>0</v>
      </c>
      <c r="G41" s="1070">
        <f t="shared" si="22"/>
        <v>0</v>
      </c>
      <c r="H41" s="1031">
        <f t="shared" si="22"/>
        <v>0</v>
      </c>
      <c r="I41" s="1029">
        <f t="shared" si="22"/>
        <v>0</v>
      </c>
      <c r="J41" s="1052">
        <f t="shared" si="22"/>
        <v>0</v>
      </c>
      <c r="K41" s="1024">
        <f t="shared" si="21"/>
        <v>0</v>
      </c>
      <c r="L41" s="1025">
        <f t="shared" si="21"/>
        <v>0</v>
      </c>
      <c r="M41" s="1069">
        <f t="shared" si="21"/>
        <v>0</v>
      </c>
      <c r="N41" s="1031">
        <f>N39</f>
        <v>0</v>
      </c>
      <c r="O41" s="1029">
        <f>O39</f>
        <v>0</v>
      </c>
      <c r="P41" s="1030">
        <f>P39</f>
        <v>0</v>
      </c>
      <c r="Q41" s="329"/>
      <c r="R41" s="329"/>
      <c r="S41" s="329"/>
      <c r="T41" s="329"/>
      <c r="U41" s="329"/>
      <c r="V41" s="329"/>
      <c r="W41" s="329"/>
      <c r="X41" s="329"/>
      <c r="Y41" s="329"/>
      <c r="Z41" s="329"/>
      <c r="AA41" s="329"/>
      <c r="AB41" s="329"/>
      <c r="AC41" s="329"/>
      <c r="AD41" s="329"/>
      <c r="AE41" s="329"/>
      <c r="AF41" s="329"/>
      <c r="AG41" s="329"/>
      <c r="AH41" s="329"/>
      <c r="AI41" s="329"/>
      <c r="AJ41" s="329"/>
      <c r="AK41" s="329"/>
      <c r="AL41" s="329"/>
      <c r="AM41" s="329"/>
      <c r="AN41" s="329"/>
      <c r="AO41" s="329"/>
      <c r="AP41" s="329"/>
      <c r="AQ41" s="329"/>
      <c r="AR41" s="329"/>
      <c r="AS41" s="329"/>
      <c r="AT41" s="329"/>
      <c r="AU41" s="329"/>
      <c r="AV41" s="329"/>
      <c r="AW41" s="329"/>
      <c r="AX41" s="329"/>
      <c r="AY41" s="329"/>
      <c r="AZ41" s="329"/>
      <c r="BA41" s="329"/>
      <c r="BB41" s="329"/>
      <c r="BC41" s="329"/>
    </row>
    <row r="42" spans="1:115" s="330" customFormat="1" ht="25.9" customHeight="1" thickBot="1" x14ac:dyDescent="0.3">
      <c r="A42" s="1093" t="s">
        <v>84</v>
      </c>
      <c r="B42" s="1034">
        <f t="shared" ref="B42:I43" si="23">SUM(B40:B41)</f>
        <v>11</v>
      </c>
      <c r="C42" s="1033">
        <f t="shared" si="23"/>
        <v>0</v>
      </c>
      <c r="D42" s="1053">
        <f>SUM(D40:D41)</f>
        <v>11</v>
      </c>
      <c r="E42" s="1032">
        <f t="shared" si="23"/>
        <v>13</v>
      </c>
      <c r="F42" s="1034">
        <f t="shared" si="23"/>
        <v>0</v>
      </c>
      <c r="G42" s="1071">
        <f>SUM(G40:G41)</f>
        <v>13</v>
      </c>
      <c r="H42" s="1034">
        <f t="shared" si="23"/>
        <v>5</v>
      </c>
      <c r="I42" s="1033">
        <f t="shared" si="23"/>
        <v>0</v>
      </c>
      <c r="J42" s="1053">
        <f t="shared" ref="J42:M43" si="24">SUM(J40:J41)</f>
        <v>5</v>
      </c>
      <c r="K42" s="1086">
        <f t="shared" si="24"/>
        <v>1</v>
      </c>
      <c r="L42" s="1010">
        <f t="shared" si="24"/>
        <v>0</v>
      </c>
      <c r="M42" s="1011">
        <f t="shared" si="24"/>
        <v>1</v>
      </c>
      <c r="N42" s="1034">
        <f t="shared" ref="N42:P43" si="25">B42+E42+H42+K42</f>
        <v>30</v>
      </c>
      <c r="O42" s="1034">
        <f t="shared" si="25"/>
        <v>0</v>
      </c>
      <c r="P42" s="1034">
        <f t="shared" si="25"/>
        <v>30</v>
      </c>
      <c r="Q42" s="329"/>
      <c r="R42" s="329"/>
      <c r="S42" s="329"/>
      <c r="T42" s="329"/>
      <c r="U42" s="329"/>
      <c r="V42" s="329"/>
      <c r="W42" s="329"/>
      <c r="X42" s="329"/>
      <c r="Y42" s="329"/>
      <c r="Z42" s="329"/>
      <c r="AA42" s="329"/>
      <c r="AB42" s="329"/>
      <c r="AC42" s="329"/>
      <c r="AD42" s="329"/>
      <c r="AE42" s="329"/>
      <c r="AF42" s="329"/>
      <c r="AG42" s="329"/>
      <c r="AH42" s="329"/>
      <c r="AI42" s="329"/>
      <c r="AJ42" s="329"/>
      <c r="AK42" s="329"/>
      <c r="AL42" s="329"/>
      <c r="AM42" s="329"/>
      <c r="AN42" s="329"/>
      <c r="AO42" s="329"/>
      <c r="AP42" s="329"/>
      <c r="AQ42" s="329"/>
      <c r="AR42" s="329"/>
      <c r="AS42" s="329"/>
      <c r="AT42" s="329"/>
      <c r="AU42" s="329"/>
      <c r="AV42" s="329"/>
      <c r="AW42" s="329"/>
      <c r="AX42" s="329"/>
      <c r="AY42" s="329"/>
      <c r="AZ42" s="329"/>
      <c r="BA42" s="329"/>
      <c r="BB42" s="329"/>
      <c r="BC42" s="329"/>
    </row>
    <row r="43" spans="1:115" s="330" customFormat="1" ht="33" customHeight="1" thickBot="1" x14ac:dyDescent="0.3">
      <c r="A43" s="833" t="s">
        <v>86</v>
      </c>
      <c r="B43" s="1032">
        <f>SUM(B41:B42)</f>
        <v>11</v>
      </c>
      <c r="C43" s="1033">
        <f t="shared" si="23"/>
        <v>0</v>
      </c>
      <c r="D43" s="1053">
        <f>SUM(D41:D42)</f>
        <v>11</v>
      </c>
      <c r="E43" s="1032">
        <f>SUM(E41:E42)</f>
        <v>13</v>
      </c>
      <c r="F43" s="1034">
        <f t="shared" si="23"/>
        <v>0</v>
      </c>
      <c r="G43" s="1071">
        <f>SUM(G41:G42)</f>
        <v>13</v>
      </c>
      <c r="H43" s="1034">
        <f t="shared" si="23"/>
        <v>5</v>
      </c>
      <c r="I43" s="1033">
        <f t="shared" si="23"/>
        <v>0</v>
      </c>
      <c r="J43" s="1053">
        <f t="shared" si="24"/>
        <v>5</v>
      </c>
      <c r="K43" s="1086">
        <f t="shared" si="24"/>
        <v>1</v>
      </c>
      <c r="L43" s="1010">
        <f t="shared" si="24"/>
        <v>0</v>
      </c>
      <c r="M43" s="1011">
        <f t="shared" si="24"/>
        <v>1</v>
      </c>
      <c r="N43" s="1034">
        <f t="shared" si="25"/>
        <v>30</v>
      </c>
      <c r="O43" s="1034">
        <f t="shared" si="25"/>
        <v>0</v>
      </c>
      <c r="P43" s="1034">
        <f t="shared" si="25"/>
        <v>30</v>
      </c>
      <c r="Q43" s="329"/>
      <c r="R43" s="329"/>
      <c r="S43" s="329"/>
      <c r="T43" s="329"/>
      <c r="U43" s="329"/>
      <c r="V43" s="329"/>
      <c r="W43" s="329"/>
      <c r="X43" s="329"/>
      <c r="Y43" s="329"/>
      <c r="Z43" s="329"/>
      <c r="AA43" s="329"/>
      <c r="AB43" s="329"/>
      <c r="AC43" s="329"/>
      <c r="AD43" s="329"/>
      <c r="AE43" s="329"/>
      <c r="AF43" s="329"/>
      <c r="AG43" s="329"/>
      <c r="AH43" s="329"/>
      <c r="AI43" s="329"/>
      <c r="AJ43" s="329"/>
      <c r="AK43" s="329"/>
      <c r="AL43" s="329"/>
      <c r="AM43" s="329"/>
      <c r="AN43" s="329"/>
      <c r="AO43" s="329"/>
      <c r="AP43" s="329"/>
      <c r="AQ43" s="329"/>
      <c r="AR43" s="329"/>
      <c r="AS43" s="329"/>
      <c r="AT43" s="329"/>
      <c r="AU43" s="329"/>
      <c r="AV43" s="329"/>
      <c r="AW43" s="329"/>
      <c r="AX43" s="329"/>
      <c r="AY43" s="329"/>
      <c r="AZ43" s="329"/>
      <c r="BA43" s="329"/>
      <c r="BB43" s="329"/>
      <c r="BC43" s="329"/>
    </row>
    <row r="44" spans="1:115" ht="15.75" x14ac:dyDescent="0.25">
      <c r="A44" s="331"/>
      <c r="B44" s="332"/>
      <c r="C44" s="331"/>
      <c r="D44" s="331"/>
      <c r="E44" s="332"/>
      <c r="F44" s="331"/>
      <c r="G44" s="331"/>
      <c r="H44" s="332"/>
      <c r="I44" s="331"/>
      <c r="J44" s="331"/>
      <c r="K44" s="331"/>
      <c r="L44" s="331"/>
      <c r="M44" s="331"/>
      <c r="N44" s="332"/>
      <c r="O44" s="331"/>
      <c r="P44" s="331"/>
    </row>
    <row r="45" spans="1:115" s="439" customFormat="1" ht="15.75" x14ac:dyDescent="0.25">
      <c r="A45" s="437" t="s">
        <v>135</v>
      </c>
      <c r="B45" s="437"/>
      <c r="C45" s="437"/>
      <c r="D45" s="437"/>
      <c r="E45" s="437"/>
      <c r="F45" s="437"/>
      <c r="G45" s="437"/>
      <c r="H45" s="437"/>
      <c r="I45" s="437"/>
      <c r="J45" s="437"/>
      <c r="K45" s="437"/>
      <c r="L45" s="437"/>
      <c r="M45" s="437"/>
      <c r="N45" s="437"/>
      <c r="O45" s="437"/>
      <c r="P45" s="437"/>
      <c r="Q45" s="437"/>
      <c r="R45" s="437"/>
      <c r="S45" s="437"/>
      <c r="T45" s="437"/>
      <c r="U45" s="437"/>
      <c r="V45" s="437"/>
      <c r="W45" s="437"/>
      <c r="X45" s="437"/>
      <c r="Y45" s="438"/>
      <c r="Z45" s="438"/>
      <c r="AA45" s="438"/>
      <c r="AB45" s="438"/>
      <c r="AC45" s="438"/>
      <c r="AD45" s="438"/>
      <c r="AE45" s="438"/>
      <c r="AF45" s="438"/>
      <c r="AG45" s="438"/>
      <c r="AH45" s="438"/>
      <c r="AI45" s="438"/>
      <c r="AJ45" s="438"/>
      <c r="AK45" s="438"/>
      <c r="AL45" s="438"/>
      <c r="AM45" s="438"/>
      <c r="AN45" s="438"/>
      <c r="AO45" s="438"/>
      <c r="AP45" s="438"/>
      <c r="AQ45" s="438"/>
      <c r="AR45" s="438"/>
      <c r="AS45" s="438"/>
      <c r="AT45" s="438"/>
      <c r="AU45" s="438"/>
      <c r="AV45" s="438"/>
      <c r="AW45" s="438"/>
      <c r="AX45" s="438"/>
      <c r="AY45" s="438"/>
      <c r="AZ45" s="438"/>
      <c r="BA45" s="438"/>
      <c r="BB45" s="438"/>
      <c r="BC45" s="438"/>
      <c r="BD45" s="438"/>
      <c r="BE45" s="438"/>
      <c r="BF45" s="438"/>
      <c r="BG45" s="438"/>
      <c r="BH45" s="438"/>
      <c r="BI45" s="438"/>
      <c r="BJ45" s="438"/>
      <c r="BK45" s="438"/>
      <c r="BL45" s="438"/>
      <c r="BM45" s="438"/>
      <c r="BN45" s="438"/>
      <c r="BO45" s="438"/>
      <c r="BP45" s="438"/>
      <c r="BQ45" s="438"/>
      <c r="BR45" s="438"/>
      <c r="BS45" s="438"/>
      <c r="BT45" s="438"/>
      <c r="BU45" s="438"/>
      <c r="BV45" s="438"/>
      <c r="BW45" s="438"/>
      <c r="BX45" s="438"/>
      <c r="BY45" s="438"/>
      <c r="BZ45" s="438"/>
      <c r="CA45" s="438"/>
      <c r="CB45" s="438"/>
      <c r="CC45" s="438"/>
      <c r="CD45" s="438"/>
      <c r="CE45" s="438"/>
      <c r="CF45" s="438"/>
      <c r="CG45" s="438"/>
      <c r="CH45" s="438"/>
      <c r="CI45" s="438"/>
      <c r="CJ45" s="438"/>
      <c r="CK45" s="438"/>
      <c r="CL45" s="438"/>
      <c r="CM45" s="438"/>
      <c r="CN45" s="438"/>
      <c r="CO45" s="438"/>
      <c r="CP45" s="438"/>
      <c r="CQ45" s="438"/>
      <c r="CR45" s="438"/>
      <c r="CS45" s="438"/>
      <c r="CT45" s="438"/>
      <c r="CU45" s="438"/>
      <c r="CV45" s="438"/>
      <c r="CW45" s="438"/>
      <c r="CX45" s="438"/>
      <c r="CY45" s="438"/>
      <c r="CZ45" s="438"/>
      <c r="DA45" s="438"/>
      <c r="DB45" s="438"/>
      <c r="DC45" s="438"/>
      <c r="DD45" s="438"/>
      <c r="DE45" s="438"/>
      <c r="DF45" s="438"/>
      <c r="DG45" s="438"/>
      <c r="DH45" s="438"/>
      <c r="DI45" s="438"/>
      <c r="DJ45" s="438"/>
      <c r="DK45" s="438"/>
    </row>
    <row r="46" spans="1:115" ht="15.75" x14ac:dyDescent="0.25">
      <c r="A46" s="331"/>
      <c r="B46" s="332"/>
      <c r="C46" s="331"/>
      <c r="D46" s="331"/>
      <c r="E46" s="332"/>
      <c r="F46" s="331"/>
      <c r="G46" s="331"/>
      <c r="H46" s="332"/>
      <c r="I46" s="331"/>
      <c r="J46" s="331"/>
      <c r="K46" s="331"/>
      <c r="L46" s="331"/>
      <c r="M46" s="331"/>
      <c r="N46" s="332"/>
      <c r="O46" s="331"/>
      <c r="P46" s="331"/>
    </row>
    <row r="47" spans="1:115" x14ac:dyDescent="0.2">
      <c r="A47" t="s">
        <v>114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31" customWidth="1"/>
    <col min="2" max="2" width="15" style="31" customWidth="1"/>
    <col min="3" max="3" width="12.140625" style="31" customWidth="1"/>
    <col min="4" max="4" width="11" style="31" customWidth="1"/>
    <col min="5" max="5" width="13.85546875" style="31" customWidth="1"/>
    <col min="6" max="6" width="11.85546875" style="31" customWidth="1"/>
    <col min="7" max="7" width="9.5703125" style="31" customWidth="1"/>
    <col min="8" max="8" width="13.85546875" style="31" customWidth="1"/>
    <col min="9" max="10" width="9.5703125" style="31" customWidth="1"/>
    <col min="11" max="11" width="15.42578125" style="31" customWidth="1"/>
    <col min="12" max="12" width="13.140625" style="31" customWidth="1"/>
    <col min="13" max="15" width="10.7109375" style="31" customWidth="1"/>
    <col min="16" max="16" width="9.140625" style="3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20" ht="25.5" customHeight="1" x14ac:dyDescent="0.35">
      <c r="A1" s="1164"/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164"/>
      <c r="R1" s="1164"/>
      <c r="S1" s="1164"/>
      <c r="T1" s="1164"/>
    </row>
    <row r="2" spans="1:20" ht="20.25" customHeight="1" x14ac:dyDescent="0.35">
      <c r="A2" s="1164" t="s">
        <v>25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</row>
    <row r="3" spans="1:20" ht="24.75" customHeight="1" x14ac:dyDescent="0.35">
      <c r="A3" s="1164" t="s">
        <v>81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30"/>
      <c r="O3" s="30"/>
    </row>
    <row r="4" spans="1:20" ht="33" customHeight="1" thickBot="1" x14ac:dyDescent="0.4">
      <c r="A4" s="32"/>
    </row>
    <row r="5" spans="1:20" ht="33" customHeight="1" thickBot="1" x14ac:dyDescent="0.4">
      <c r="A5" s="1165" t="s">
        <v>1</v>
      </c>
      <c r="B5" s="1168" t="s">
        <v>19</v>
      </c>
      <c r="C5" s="1169"/>
      <c r="D5" s="1170"/>
      <c r="E5" s="1168" t="s">
        <v>20</v>
      </c>
      <c r="F5" s="1169"/>
      <c r="G5" s="1170"/>
      <c r="H5" s="1168" t="s">
        <v>21</v>
      </c>
      <c r="I5" s="1169"/>
      <c r="J5" s="1170"/>
      <c r="K5" s="1171" t="s">
        <v>26</v>
      </c>
      <c r="L5" s="1172"/>
      <c r="M5" s="1173"/>
      <c r="N5" s="33"/>
      <c r="O5" s="33"/>
    </row>
    <row r="6" spans="1:20" ht="33" customHeight="1" thickBot="1" x14ac:dyDescent="0.4">
      <c r="A6" s="1166"/>
      <c r="B6" s="1160" t="s">
        <v>24</v>
      </c>
      <c r="C6" s="1177"/>
      <c r="D6" s="1178"/>
      <c r="E6" s="1160" t="s">
        <v>24</v>
      </c>
      <c r="F6" s="1177"/>
      <c r="G6" s="1178"/>
      <c r="H6" s="1160" t="s">
        <v>24</v>
      </c>
      <c r="I6" s="1161"/>
      <c r="J6" s="1162"/>
      <c r="K6" s="1174"/>
      <c r="L6" s="1175"/>
      <c r="M6" s="1176"/>
      <c r="N6" s="33"/>
      <c r="O6" s="33"/>
    </row>
    <row r="7" spans="1:20" ht="99.75" customHeight="1" thickBot="1" x14ac:dyDescent="0.4">
      <c r="A7" s="1167"/>
      <c r="B7" s="34" t="s">
        <v>5</v>
      </c>
      <c r="C7" s="35" t="s">
        <v>6</v>
      </c>
      <c r="D7" s="36" t="s">
        <v>7</v>
      </c>
      <c r="E7" s="34" t="s">
        <v>5</v>
      </c>
      <c r="F7" s="35" t="s">
        <v>6</v>
      </c>
      <c r="G7" s="36" t="s">
        <v>7</v>
      </c>
      <c r="H7" s="34" t="s">
        <v>5</v>
      </c>
      <c r="I7" s="35" t="s">
        <v>6</v>
      </c>
      <c r="J7" s="36" t="s">
        <v>7</v>
      </c>
      <c r="K7" s="34" t="s">
        <v>5</v>
      </c>
      <c r="L7" s="35" t="s">
        <v>6</v>
      </c>
      <c r="M7" s="36" t="s">
        <v>7</v>
      </c>
      <c r="N7" s="33"/>
      <c r="O7" s="33"/>
    </row>
    <row r="8" spans="1:20" ht="36.75" customHeight="1" x14ac:dyDescent="0.35">
      <c r="A8" s="37" t="s">
        <v>8</v>
      </c>
      <c r="B8" s="38"/>
      <c r="C8" s="39"/>
      <c r="D8" s="40"/>
      <c r="E8" s="38"/>
      <c r="F8" s="39"/>
      <c r="G8" s="41"/>
      <c r="H8" s="42"/>
      <c r="I8" s="43"/>
      <c r="J8" s="44"/>
      <c r="K8" s="45"/>
      <c r="L8" s="46"/>
      <c r="M8" s="47"/>
      <c r="N8" s="48"/>
      <c r="O8" s="33"/>
    </row>
    <row r="9" spans="1:20" ht="29.25" customHeight="1" x14ac:dyDescent="0.35">
      <c r="A9" s="49" t="s">
        <v>27</v>
      </c>
      <c r="B9" s="50">
        <v>1</v>
      </c>
      <c r="C9" s="51">
        <v>0</v>
      </c>
      <c r="D9" s="52">
        <v>1</v>
      </c>
      <c r="E9" s="50">
        <v>1</v>
      </c>
      <c r="F9" s="51">
        <f>F25+F17</f>
        <v>0</v>
      </c>
      <c r="G9" s="52">
        <v>1</v>
      </c>
      <c r="H9" s="50">
        <f t="shared" ref="H9:J13" si="0">H25+H17</f>
        <v>0</v>
      </c>
      <c r="I9" s="51">
        <f t="shared" si="0"/>
        <v>0</v>
      </c>
      <c r="J9" s="52">
        <f t="shared" si="0"/>
        <v>0</v>
      </c>
      <c r="K9" s="53">
        <f t="shared" ref="K9:M13" si="1">B9+E9+H9</f>
        <v>2</v>
      </c>
      <c r="L9" s="54">
        <f t="shared" si="1"/>
        <v>0</v>
      </c>
      <c r="M9" s="55">
        <f t="shared" si="1"/>
        <v>2</v>
      </c>
      <c r="N9" s="48"/>
      <c r="O9" s="33"/>
    </row>
    <row r="10" spans="1:20" ht="27.75" customHeight="1" x14ac:dyDescent="0.35">
      <c r="A10" s="49" t="s">
        <v>28</v>
      </c>
      <c r="B10" s="50">
        <v>10</v>
      </c>
      <c r="C10" s="51">
        <f>C26+C18</f>
        <v>0</v>
      </c>
      <c r="D10" s="52">
        <v>10</v>
      </c>
      <c r="E10" s="50">
        <v>13</v>
      </c>
      <c r="F10" s="51">
        <f>F26+F18</f>
        <v>0</v>
      </c>
      <c r="G10" s="52">
        <v>13</v>
      </c>
      <c r="H10" s="50">
        <f t="shared" si="0"/>
        <v>0</v>
      </c>
      <c r="I10" s="51">
        <f t="shared" si="0"/>
        <v>0</v>
      </c>
      <c r="J10" s="52">
        <f t="shared" si="0"/>
        <v>0</v>
      </c>
      <c r="K10" s="53">
        <f t="shared" si="1"/>
        <v>23</v>
      </c>
      <c r="L10" s="54">
        <f t="shared" si="1"/>
        <v>0</v>
      </c>
      <c r="M10" s="55">
        <f t="shared" si="1"/>
        <v>23</v>
      </c>
      <c r="N10" s="48"/>
      <c r="O10" s="33"/>
    </row>
    <row r="11" spans="1:20" ht="27.75" customHeight="1" x14ac:dyDescent="0.35">
      <c r="A11" s="49" t="s">
        <v>29</v>
      </c>
      <c r="B11" s="50">
        <v>2</v>
      </c>
      <c r="C11" s="51">
        <f>C27+C19</f>
        <v>0</v>
      </c>
      <c r="D11" s="52">
        <v>2</v>
      </c>
      <c r="E11" s="50">
        <v>1</v>
      </c>
      <c r="F11" s="51">
        <f>F27+F19</f>
        <v>0</v>
      </c>
      <c r="G11" s="52">
        <v>1</v>
      </c>
      <c r="H11" s="50">
        <f t="shared" si="0"/>
        <v>0</v>
      </c>
      <c r="I11" s="51">
        <f t="shared" si="0"/>
        <v>0</v>
      </c>
      <c r="J11" s="52">
        <f t="shared" si="0"/>
        <v>0</v>
      </c>
      <c r="K11" s="53">
        <f t="shared" si="1"/>
        <v>3</v>
      </c>
      <c r="L11" s="54">
        <f t="shared" si="1"/>
        <v>0</v>
      </c>
      <c r="M11" s="55">
        <f t="shared" si="1"/>
        <v>3</v>
      </c>
      <c r="N11" s="48"/>
      <c r="O11" s="33"/>
    </row>
    <row r="12" spans="1:20" ht="30.75" customHeight="1" x14ac:dyDescent="0.35">
      <c r="A12" s="49" t="s">
        <v>30</v>
      </c>
      <c r="B12" s="50">
        <v>1</v>
      </c>
      <c r="C12" s="51">
        <v>1</v>
      </c>
      <c r="D12" s="52">
        <v>2</v>
      </c>
      <c r="E12" s="50">
        <f>E28+E20</f>
        <v>0</v>
      </c>
      <c r="F12" s="51">
        <f>F28+F20</f>
        <v>0</v>
      </c>
      <c r="G12" s="52">
        <f>G28+G20</f>
        <v>0</v>
      </c>
      <c r="H12" s="50">
        <f t="shared" si="0"/>
        <v>0</v>
      </c>
      <c r="I12" s="51">
        <f t="shared" si="0"/>
        <v>0</v>
      </c>
      <c r="J12" s="52">
        <f t="shared" si="0"/>
        <v>0</v>
      </c>
      <c r="K12" s="53">
        <f t="shared" si="1"/>
        <v>1</v>
      </c>
      <c r="L12" s="54">
        <f t="shared" si="1"/>
        <v>1</v>
      </c>
      <c r="M12" s="55">
        <f t="shared" si="1"/>
        <v>2</v>
      </c>
      <c r="N12" s="48"/>
      <c r="O12" s="33"/>
    </row>
    <row r="13" spans="1:20" ht="32.25" customHeight="1" thickBot="1" x14ac:dyDescent="0.4">
      <c r="A13" s="49" t="s">
        <v>31</v>
      </c>
      <c r="B13" s="50">
        <v>2</v>
      </c>
      <c r="C13" s="51">
        <f>C28+C20</f>
        <v>1</v>
      </c>
      <c r="D13" s="52">
        <v>2</v>
      </c>
      <c r="E13" s="50">
        <v>1</v>
      </c>
      <c r="F13" s="51">
        <f>F29+F21</f>
        <v>0</v>
      </c>
      <c r="G13" s="52">
        <v>1</v>
      </c>
      <c r="H13" s="50">
        <f t="shared" si="0"/>
        <v>0</v>
      </c>
      <c r="I13" s="51">
        <f t="shared" si="0"/>
        <v>0</v>
      </c>
      <c r="J13" s="52">
        <f t="shared" si="0"/>
        <v>0</v>
      </c>
      <c r="K13" s="53">
        <f t="shared" si="1"/>
        <v>3</v>
      </c>
      <c r="L13" s="54">
        <f t="shared" si="1"/>
        <v>1</v>
      </c>
      <c r="M13" s="55">
        <f t="shared" si="1"/>
        <v>3</v>
      </c>
      <c r="N13" s="48"/>
      <c r="O13" s="33"/>
    </row>
    <row r="14" spans="1:20" ht="36.75" customHeight="1" thickBot="1" x14ac:dyDescent="0.4">
      <c r="A14" s="56" t="s">
        <v>9</v>
      </c>
      <c r="B14" s="57">
        <f>SUM(B8:B13)</f>
        <v>16</v>
      </c>
      <c r="C14" s="57">
        <f t="shared" ref="C14:M14" si="2">SUM(C8:C13)</f>
        <v>2</v>
      </c>
      <c r="D14" s="57">
        <f t="shared" si="2"/>
        <v>17</v>
      </c>
      <c r="E14" s="57">
        <f t="shared" si="2"/>
        <v>16</v>
      </c>
      <c r="F14" s="57">
        <f t="shared" si="2"/>
        <v>0</v>
      </c>
      <c r="G14" s="57">
        <f t="shared" si="2"/>
        <v>16</v>
      </c>
      <c r="H14" s="57">
        <f t="shared" si="2"/>
        <v>0</v>
      </c>
      <c r="I14" s="57">
        <f t="shared" si="2"/>
        <v>0</v>
      </c>
      <c r="J14" s="57">
        <f t="shared" si="2"/>
        <v>0</v>
      </c>
      <c r="K14" s="57">
        <f t="shared" si="2"/>
        <v>32</v>
      </c>
      <c r="L14" s="57">
        <f t="shared" si="2"/>
        <v>2</v>
      </c>
      <c r="M14" s="58">
        <f t="shared" si="2"/>
        <v>33</v>
      </c>
      <c r="N14" s="48"/>
      <c r="O14" s="33"/>
    </row>
    <row r="15" spans="1:20" ht="27" customHeight="1" thickBot="1" x14ac:dyDescent="0.4">
      <c r="A15" s="56" t="s">
        <v>10</v>
      </c>
      <c r="B15" s="59"/>
      <c r="C15" s="60"/>
      <c r="D15" s="61"/>
      <c r="E15" s="62"/>
      <c r="F15" s="63"/>
      <c r="G15" s="64"/>
      <c r="H15" s="59"/>
      <c r="I15" s="60"/>
      <c r="J15" s="61"/>
      <c r="K15" s="65"/>
      <c r="L15" s="60"/>
      <c r="M15" s="66"/>
      <c r="N15" s="33"/>
      <c r="O15" s="33"/>
    </row>
    <row r="16" spans="1:20" ht="29.25" customHeight="1" thickBot="1" x14ac:dyDescent="0.4">
      <c r="A16" s="67" t="s">
        <v>11</v>
      </c>
      <c r="B16" s="68"/>
      <c r="C16" s="69"/>
      <c r="D16" s="70"/>
      <c r="E16" s="71"/>
      <c r="F16" s="72"/>
      <c r="G16" s="73"/>
      <c r="H16" s="68"/>
      <c r="I16" s="69"/>
      <c r="J16" s="70"/>
      <c r="K16" s="74"/>
      <c r="L16" s="75"/>
      <c r="M16" s="76"/>
      <c r="N16" s="77"/>
      <c r="O16" s="77"/>
    </row>
    <row r="17" spans="1:15" s="85" customFormat="1" ht="24.95" customHeight="1" x14ac:dyDescent="0.35">
      <c r="A17" s="78" t="s">
        <v>27</v>
      </c>
      <c r="B17" s="50">
        <v>1</v>
      </c>
      <c r="C17" s="51">
        <v>0</v>
      </c>
      <c r="D17" s="52">
        <v>1</v>
      </c>
      <c r="E17" s="50">
        <v>1</v>
      </c>
      <c r="F17" s="51">
        <f>F33+F25</f>
        <v>0</v>
      </c>
      <c r="G17" s="52">
        <v>1</v>
      </c>
      <c r="H17" s="79">
        <v>0</v>
      </c>
      <c r="I17" s="79">
        <v>0</v>
      </c>
      <c r="J17" s="80">
        <f>SUM(H17:I17)</f>
        <v>0</v>
      </c>
      <c r="K17" s="81">
        <f t="shared" ref="K17:M21" si="3">B17+E17+H17</f>
        <v>2</v>
      </c>
      <c r="L17" s="82">
        <f t="shared" si="3"/>
        <v>0</v>
      </c>
      <c r="M17" s="83">
        <f t="shared" si="3"/>
        <v>2</v>
      </c>
      <c r="N17" s="84"/>
      <c r="O17" s="84"/>
    </row>
    <row r="18" spans="1:15" s="85" customFormat="1" ht="24.95" customHeight="1" x14ac:dyDescent="0.35">
      <c r="A18" s="78" t="s">
        <v>28</v>
      </c>
      <c r="B18" s="50">
        <v>10</v>
      </c>
      <c r="C18" s="51">
        <f>C34+C26</f>
        <v>0</v>
      </c>
      <c r="D18" s="52">
        <v>10</v>
      </c>
      <c r="E18" s="50">
        <v>13</v>
      </c>
      <c r="F18" s="51">
        <f>F34+F26</f>
        <v>0</v>
      </c>
      <c r="G18" s="52">
        <v>13</v>
      </c>
      <c r="H18" s="86">
        <v>0</v>
      </c>
      <c r="I18" s="86">
        <v>0</v>
      </c>
      <c r="J18" s="87">
        <f>SUM(H18:I18)</f>
        <v>0</v>
      </c>
      <c r="K18" s="53">
        <f t="shared" si="3"/>
        <v>23</v>
      </c>
      <c r="L18" s="54">
        <f t="shared" si="3"/>
        <v>0</v>
      </c>
      <c r="M18" s="55">
        <f t="shared" si="3"/>
        <v>23</v>
      </c>
      <c r="N18" s="84"/>
      <c r="O18" s="84"/>
    </row>
    <row r="19" spans="1:15" s="85" customFormat="1" ht="24.95" customHeight="1" x14ac:dyDescent="0.35">
      <c r="A19" s="78" t="s">
        <v>29</v>
      </c>
      <c r="B19" s="50">
        <v>2</v>
      </c>
      <c r="C19" s="51">
        <f>C35+C27</f>
        <v>0</v>
      </c>
      <c r="D19" s="52">
        <v>2</v>
      </c>
      <c r="E19" s="50">
        <v>1</v>
      </c>
      <c r="F19" s="51">
        <f>F35+F27</f>
        <v>0</v>
      </c>
      <c r="G19" s="52">
        <v>1</v>
      </c>
      <c r="H19" s="86">
        <v>0</v>
      </c>
      <c r="I19" s="86">
        <v>0</v>
      </c>
      <c r="J19" s="87">
        <f>SUM(H19:I19)</f>
        <v>0</v>
      </c>
      <c r="K19" s="53">
        <f t="shared" si="3"/>
        <v>3</v>
      </c>
      <c r="L19" s="54">
        <f t="shared" si="3"/>
        <v>0</v>
      </c>
      <c r="M19" s="55">
        <f t="shared" si="3"/>
        <v>3</v>
      </c>
      <c r="N19" s="84"/>
      <c r="O19" s="84"/>
    </row>
    <row r="20" spans="1:15" s="85" customFormat="1" ht="29.25" customHeight="1" x14ac:dyDescent="0.35">
      <c r="A20" s="78" t="s">
        <v>30</v>
      </c>
      <c r="B20" s="50">
        <v>1</v>
      </c>
      <c r="C20" s="51">
        <v>1</v>
      </c>
      <c r="D20" s="52">
        <v>2</v>
      </c>
      <c r="E20" s="50">
        <f>E36+E28</f>
        <v>0</v>
      </c>
      <c r="F20" s="51">
        <f>F36+F28</f>
        <v>0</v>
      </c>
      <c r="G20" s="52">
        <f>G36+G28</f>
        <v>0</v>
      </c>
      <c r="H20" s="86">
        <v>0</v>
      </c>
      <c r="I20" s="86">
        <v>0</v>
      </c>
      <c r="J20" s="87">
        <f>SUM(H20:I20)</f>
        <v>0</v>
      </c>
      <c r="K20" s="53">
        <f t="shared" si="3"/>
        <v>1</v>
      </c>
      <c r="L20" s="54">
        <f t="shared" si="3"/>
        <v>1</v>
      </c>
      <c r="M20" s="55">
        <f t="shared" si="3"/>
        <v>2</v>
      </c>
      <c r="N20" s="84"/>
      <c r="O20" s="84"/>
    </row>
    <row r="21" spans="1:15" s="85" customFormat="1" ht="30" customHeight="1" thickBot="1" x14ac:dyDescent="0.4">
      <c r="A21" s="78" t="s">
        <v>31</v>
      </c>
      <c r="B21" s="50">
        <v>2</v>
      </c>
      <c r="C21" s="51">
        <f>C36+C28</f>
        <v>0</v>
      </c>
      <c r="D21" s="52">
        <v>2</v>
      </c>
      <c r="E21" s="50">
        <v>1</v>
      </c>
      <c r="F21" s="51">
        <f>F37+F29</f>
        <v>0</v>
      </c>
      <c r="G21" s="52">
        <v>1</v>
      </c>
      <c r="H21" s="88">
        <v>0</v>
      </c>
      <c r="I21" s="89">
        <v>0</v>
      </c>
      <c r="J21" s="90">
        <f>SUM(H21:I21)</f>
        <v>0</v>
      </c>
      <c r="K21" s="53">
        <f t="shared" si="3"/>
        <v>3</v>
      </c>
      <c r="L21" s="54">
        <f t="shared" si="3"/>
        <v>0</v>
      </c>
      <c r="M21" s="55">
        <f t="shared" si="3"/>
        <v>3</v>
      </c>
      <c r="N21" s="91"/>
      <c r="O21" s="91"/>
    </row>
    <row r="22" spans="1:15" ht="24.95" customHeight="1" thickBot="1" x14ac:dyDescent="0.4">
      <c r="A22" s="92" t="s">
        <v>13</v>
      </c>
      <c r="B22" s="57">
        <f t="shared" ref="B22:G22" si="4">SUM(B16:B21)</f>
        <v>16</v>
      </c>
      <c r="C22" s="57">
        <f t="shared" si="4"/>
        <v>1</v>
      </c>
      <c r="D22" s="57">
        <f t="shared" si="4"/>
        <v>17</v>
      </c>
      <c r="E22" s="57">
        <f t="shared" si="4"/>
        <v>16</v>
      </c>
      <c r="F22" s="57">
        <f t="shared" si="4"/>
        <v>0</v>
      </c>
      <c r="G22" s="57">
        <f t="shared" si="4"/>
        <v>16</v>
      </c>
      <c r="H22" s="93">
        <f t="shared" ref="H22:M22" si="5">SUM(H17:H21)</f>
        <v>0</v>
      </c>
      <c r="I22" s="93">
        <f t="shared" si="5"/>
        <v>0</v>
      </c>
      <c r="J22" s="94">
        <f t="shared" si="5"/>
        <v>0</v>
      </c>
      <c r="K22" s="95">
        <f t="shared" si="5"/>
        <v>32</v>
      </c>
      <c r="L22" s="95">
        <f t="shared" si="5"/>
        <v>1</v>
      </c>
      <c r="M22" s="96">
        <f t="shared" si="5"/>
        <v>33</v>
      </c>
      <c r="N22" s="97"/>
      <c r="O22" s="97"/>
    </row>
    <row r="23" spans="1:15" ht="24.95" customHeight="1" x14ac:dyDescent="0.35">
      <c r="A23" s="98" t="s">
        <v>14</v>
      </c>
      <c r="B23" s="99"/>
      <c r="C23" s="100"/>
      <c r="D23" s="101"/>
      <c r="E23" s="99"/>
      <c r="F23" s="100"/>
      <c r="G23" s="101"/>
      <c r="H23" s="102"/>
      <c r="I23" s="103"/>
      <c r="J23" s="104"/>
      <c r="K23" s="105"/>
      <c r="L23" s="106"/>
      <c r="M23" s="107"/>
      <c r="N23" s="108"/>
      <c r="O23" s="108"/>
    </row>
    <row r="24" spans="1:15" ht="24.95" customHeight="1" x14ac:dyDescent="0.35">
      <c r="A24" s="49" t="s">
        <v>27</v>
      </c>
      <c r="B24" s="109">
        <v>0</v>
      </c>
      <c r="C24" s="110">
        <v>0</v>
      </c>
      <c r="D24" s="111">
        <f>SUM(B24:C24)</f>
        <v>0</v>
      </c>
      <c r="E24" s="112">
        <v>0</v>
      </c>
      <c r="F24" s="113">
        <v>0</v>
      </c>
      <c r="G24" s="111">
        <f>SUM(E24:F24)</f>
        <v>0</v>
      </c>
      <c r="H24" s="112">
        <v>0</v>
      </c>
      <c r="I24" s="112">
        <v>0</v>
      </c>
      <c r="J24" s="111">
        <f>SUM(H24:I24)</f>
        <v>0</v>
      </c>
      <c r="K24" s="114">
        <f t="shared" ref="K24:M28" si="6">B24+E24+H24</f>
        <v>0</v>
      </c>
      <c r="L24" s="115">
        <f t="shared" si="6"/>
        <v>0</v>
      </c>
      <c r="M24" s="116">
        <f t="shared" si="6"/>
        <v>0</v>
      </c>
      <c r="N24" s="108"/>
      <c r="O24" s="108"/>
    </row>
    <row r="25" spans="1:15" ht="33" customHeight="1" x14ac:dyDescent="0.35">
      <c r="A25" s="49" t="s">
        <v>28</v>
      </c>
      <c r="B25" s="109">
        <v>0</v>
      </c>
      <c r="C25" s="110">
        <v>0</v>
      </c>
      <c r="D25" s="111">
        <f>SUM(B25:C25)</f>
        <v>0</v>
      </c>
      <c r="E25" s="112">
        <v>0</v>
      </c>
      <c r="F25" s="113">
        <v>0</v>
      </c>
      <c r="G25" s="111">
        <f>SUM(E25:F25)</f>
        <v>0</v>
      </c>
      <c r="H25" s="112">
        <v>0</v>
      </c>
      <c r="I25" s="112">
        <v>0</v>
      </c>
      <c r="J25" s="111">
        <f>SUM(H25:I25)</f>
        <v>0</v>
      </c>
      <c r="K25" s="114">
        <f t="shared" si="6"/>
        <v>0</v>
      </c>
      <c r="L25" s="115">
        <f t="shared" si="6"/>
        <v>0</v>
      </c>
      <c r="M25" s="116">
        <f t="shared" si="6"/>
        <v>0</v>
      </c>
      <c r="N25" s="108"/>
      <c r="O25" s="108"/>
    </row>
    <row r="26" spans="1:15" ht="24.95" customHeight="1" x14ac:dyDescent="0.35">
      <c r="A26" s="49" t="s">
        <v>29</v>
      </c>
      <c r="B26" s="109">
        <v>0</v>
      </c>
      <c r="C26" s="110">
        <v>0</v>
      </c>
      <c r="D26" s="111">
        <f>SUM(B26:C26)</f>
        <v>0</v>
      </c>
      <c r="E26" s="112">
        <v>0</v>
      </c>
      <c r="F26" s="113">
        <v>0</v>
      </c>
      <c r="G26" s="111">
        <f>SUM(E26:F26)</f>
        <v>0</v>
      </c>
      <c r="H26" s="112">
        <v>0</v>
      </c>
      <c r="I26" s="112">
        <v>0</v>
      </c>
      <c r="J26" s="111">
        <f>SUM(H26:I26)</f>
        <v>0</v>
      </c>
      <c r="K26" s="114">
        <f t="shared" si="6"/>
        <v>0</v>
      </c>
      <c r="L26" s="115">
        <f t="shared" si="6"/>
        <v>0</v>
      </c>
      <c r="M26" s="116">
        <f t="shared" si="6"/>
        <v>0</v>
      </c>
      <c r="N26" s="97"/>
      <c r="O26" s="97"/>
    </row>
    <row r="27" spans="1:15" ht="32.25" customHeight="1" x14ac:dyDescent="0.35">
      <c r="A27" s="49" t="s">
        <v>30</v>
      </c>
      <c r="B27" s="109">
        <v>0</v>
      </c>
      <c r="C27" s="110">
        <v>0</v>
      </c>
      <c r="D27" s="111">
        <f>SUM(B27:C27)</f>
        <v>0</v>
      </c>
      <c r="E27" s="112">
        <v>0</v>
      </c>
      <c r="F27" s="113">
        <v>0</v>
      </c>
      <c r="G27" s="111">
        <f>SUM(E27:F27)</f>
        <v>0</v>
      </c>
      <c r="H27" s="112">
        <v>0</v>
      </c>
      <c r="I27" s="112">
        <v>0</v>
      </c>
      <c r="J27" s="111">
        <f>SUM(H27:I27)</f>
        <v>0</v>
      </c>
      <c r="K27" s="114">
        <f t="shared" si="6"/>
        <v>0</v>
      </c>
      <c r="L27" s="115">
        <f t="shared" si="6"/>
        <v>0</v>
      </c>
      <c r="M27" s="116">
        <f t="shared" si="6"/>
        <v>0</v>
      </c>
      <c r="N27" s="117"/>
      <c r="O27" s="117"/>
    </row>
    <row r="28" spans="1:15" ht="29.25" customHeight="1" thickBot="1" x14ac:dyDescent="0.4">
      <c r="A28" s="49" t="s">
        <v>31</v>
      </c>
      <c r="B28" s="109">
        <v>0</v>
      </c>
      <c r="C28" s="110">
        <v>0</v>
      </c>
      <c r="D28" s="111">
        <f>SUM(B28:C28)</f>
        <v>0</v>
      </c>
      <c r="E28" s="112">
        <v>0</v>
      </c>
      <c r="F28" s="113">
        <v>0</v>
      </c>
      <c r="G28" s="111">
        <f>SUM(E28:F28)</f>
        <v>0</v>
      </c>
      <c r="H28" s="112">
        <v>0</v>
      </c>
      <c r="I28" s="112">
        <v>0</v>
      </c>
      <c r="J28" s="111">
        <f>SUM(H28:I28)</f>
        <v>0</v>
      </c>
      <c r="K28" s="114">
        <f t="shared" si="6"/>
        <v>0</v>
      </c>
      <c r="L28" s="115">
        <f t="shared" si="6"/>
        <v>0</v>
      </c>
      <c r="M28" s="116">
        <f t="shared" si="6"/>
        <v>0</v>
      </c>
      <c r="N28" s="97"/>
      <c r="O28" s="97"/>
    </row>
    <row r="29" spans="1:15" ht="36.75" customHeight="1" thickBot="1" x14ac:dyDescent="0.4">
      <c r="A29" s="92" t="s">
        <v>15</v>
      </c>
      <c r="B29" s="118">
        <f t="shared" ref="B29:M29" si="7">SUM(B24:B28)</f>
        <v>0</v>
      </c>
      <c r="C29" s="118">
        <f t="shared" si="7"/>
        <v>0</v>
      </c>
      <c r="D29" s="118">
        <f t="shared" si="7"/>
        <v>0</v>
      </c>
      <c r="E29" s="118">
        <f t="shared" si="7"/>
        <v>0</v>
      </c>
      <c r="F29" s="118">
        <f t="shared" si="7"/>
        <v>0</v>
      </c>
      <c r="G29" s="118">
        <f t="shared" si="7"/>
        <v>0</v>
      </c>
      <c r="H29" s="119">
        <f t="shared" si="7"/>
        <v>0</v>
      </c>
      <c r="I29" s="119">
        <f t="shared" si="7"/>
        <v>0</v>
      </c>
      <c r="J29" s="119">
        <f t="shared" si="7"/>
        <v>0</v>
      </c>
      <c r="K29" s="118">
        <f t="shared" si="7"/>
        <v>0</v>
      </c>
      <c r="L29" s="118">
        <f t="shared" si="7"/>
        <v>0</v>
      </c>
      <c r="M29" s="96">
        <f t="shared" si="7"/>
        <v>0</v>
      </c>
      <c r="N29" s="108"/>
      <c r="O29" s="108"/>
    </row>
    <row r="30" spans="1:15" ht="30" customHeight="1" thickBot="1" x14ac:dyDescent="0.4">
      <c r="A30" s="120" t="s">
        <v>16</v>
      </c>
      <c r="B30" s="121">
        <f t="shared" ref="B30:M30" si="8">B22</f>
        <v>16</v>
      </c>
      <c r="C30" s="121">
        <f t="shared" si="8"/>
        <v>1</v>
      </c>
      <c r="D30" s="121">
        <f t="shared" si="8"/>
        <v>17</v>
      </c>
      <c r="E30" s="121">
        <f t="shared" si="8"/>
        <v>16</v>
      </c>
      <c r="F30" s="121">
        <f t="shared" si="8"/>
        <v>0</v>
      </c>
      <c r="G30" s="122">
        <f t="shared" si="8"/>
        <v>16</v>
      </c>
      <c r="H30" s="122">
        <f t="shared" si="8"/>
        <v>0</v>
      </c>
      <c r="I30" s="122">
        <f t="shared" si="8"/>
        <v>0</v>
      </c>
      <c r="J30" s="122">
        <f t="shared" si="8"/>
        <v>0</v>
      </c>
      <c r="K30" s="122">
        <f t="shared" si="8"/>
        <v>32</v>
      </c>
      <c r="L30" s="122">
        <f t="shared" si="8"/>
        <v>1</v>
      </c>
      <c r="M30" s="123">
        <f t="shared" si="8"/>
        <v>33</v>
      </c>
      <c r="N30" s="124"/>
      <c r="O30" s="124"/>
    </row>
    <row r="31" spans="1:15" ht="26.25" thickBot="1" x14ac:dyDescent="0.4">
      <c r="A31" s="120" t="s">
        <v>17</v>
      </c>
      <c r="B31" s="121">
        <f t="shared" ref="B31:M31" si="9">B29</f>
        <v>0</v>
      </c>
      <c r="C31" s="121">
        <f t="shared" si="9"/>
        <v>0</v>
      </c>
      <c r="D31" s="121">
        <f t="shared" si="9"/>
        <v>0</v>
      </c>
      <c r="E31" s="121">
        <f t="shared" si="9"/>
        <v>0</v>
      </c>
      <c r="F31" s="121">
        <f t="shared" si="9"/>
        <v>0</v>
      </c>
      <c r="G31" s="122">
        <f t="shared" si="9"/>
        <v>0</v>
      </c>
      <c r="H31" s="122">
        <f t="shared" si="9"/>
        <v>0</v>
      </c>
      <c r="I31" s="122">
        <f t="shared" si="9"/>
        <v>0</v>
      </c>
      <c r="J31" s="122">
        <f t="shared" si="9"/>
        <v>0</v>
      </c>
      <c r="K31" s="122">
        <f t="shared" si="9"/>
        <v>0</v>
      </c>
      <c r="L31" s="122">
        <f t="shared" si="9"/>
        <v>0</v>
      </c>
      <c r="M31" s="123">
        <f t="shared" si="9"/>
        <v>0</v>
      </c>
      <c r="N31" s="125"/>
      <c r="O31" s="125"/>
    </row>
    <row r="32" spans="1:15" ht="26.25" thickBot="1" x14ac:dyDescent="0.4">
      <c r="A32" s="126" t="s">
        <v>18</v>
      </c>
      <c r="B32" s="127">
        <f t="shared" ref="B32:M32" si="10">SUM(B30:B31)</f>
        <v>16</v>
      </c>
      <c r="C32" s="127">
        <f t="shared" si="10"/>
        <v>1</v>
      </c>
      <c r="D32" s="127">
        <f t="shared" si="10"/>
        <v>17</v>
      </c>
      <c r="E32" s="127">
        <f t="shared" si="10"/>
        <v>16</v>
      </c>
      <c r="F32" s="127">
        <f t="shared" si="10"/>
        <v>0</v>
      </c>
      <c r="G32" s="128">
        <f t="shared" si="10"/>
        <v>16</v>
      </c>
      <c r="H32" s="128">
        <f t="shared" si="10"/>
        <v>0</v>
      </c>
      <c r="I32" s="128">
        <f t="shared" si="10"/>
        <v>0</v>
      </c>
      <c r="J32" s="128">
        <f t="shared" si="10"/>
        <v>0</v>
      </c>
      <c r="K32" s="128">
        <f t="shared" si="10"/>
        <v>32</v>
      </c>
      <c r="L32" s="128">
        <f t="shared" si="10"/>
        <v>1</v>
      </c>
      <c r="M32" s="129">
        <f t="shared" si="10"/>
        <v>33</v>
      </c>
      <c r="N32" s="125"/>
      <c r="O32" s="125"/>
    </row>
    <row r="33" spans="1:16" ht="12" customHeight="1" x14ac:dyDescent="0.35">
      <c r="A33" s="108"/>
      <c r="B33" s="125"/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</row>
    <row r="34" spans="1:16" ht="25.5" hidden="1" customHeight="1" x14ac:dyDescent="0.35">
      <c r="A34" s="108"/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30"/>
    </row>
    <row r="35" spans="1:16" ht="37.5" customHeight="1" x14ac:dyDescent="0.35">
      <c r="A35" s="1163" t="s">
        <v>32</v>
      </c>
      <c r="B35" s="1163"/>
      <c r="C35" s="1163"/>
      <c r="D35" s="1163"/>
      <c r="E35" s="1163"/>
      <c r="F35" s="1163"/>
      <c r="G35" s="1163"/>
      <c r="H35" s="1163"/>
      <c r="I35" s="1163"/>
      <c r="J35" s="1163"/>
      <c r="K35" s="1163"/>
      <c r="L35" s="1163"/>
      <c r="M35" s="1163"/>
      <c r="N35" s="1163"/>
      <c r="O35" s="1163"/>
      <c r="P35" s="1163"/>
    </row>
    <row r="36" spans="1:16" ht="26.25" customHeight="1" x14ac:dyDescent="0.35"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topLeftCell="A7" zoomScale="55" zoomScaleNormal="55" workbookViewId="0">
      <selection activeCell="T14" sqref="T14"/>
    </sheetView>
  </sheetViews>
  <sheetFormatPr defaultRowHeight="26.25" x14ac:dyDescent="0.4"/>
  <cols>
    <col min="1" max="1" width="87.85546875" style="525" customWidth="1"/>
    <col min="2" max="2" width="15" style="525" customWidth="1"/>
    <col min="3" max="3" width="12.140625" style="525" customWidth="1"/>
    <col min="4" max="4" width="11" style="527" customWidth="1"/>
    <col min="5" max="5" width="15.42578125" style="525" customWidth="1"/>
    <col min="6" max="6" width="13.42578125" style="525" customWidth="1"/>
    <col min="7" max="7" width="11.7109375" style="527" customWidth="1"/>
    <col min="8" max="8" width="15.42578125" style="525" customWidth="1"/>
    <col min="9" max="9" width="15.85546875" style="525" customWidth="1"/>
    <col min="10" max="10" width="12.140625" style="527" customWidth="1"/>
    <col min="11" max="11" width="16" style="525" customWidth="1"/>
    <col min="12" max="12" width="15" style="525" customWidth="1"/>
    <col min="13" max="13" width="14.28515625" style="527" customWidth="1"/>
    <col min="14" max="15" width="10.7109375" style="525" customWidth="1"/>
    <col min="16" max="16" width="9.140625" style="525"/>
    <col min="17" max="17" width="12.85546875" style="525" customWidth="1"/>
    <col min="18" max="18" width="23.42578125" style="525" customWidth="1"/>
    <col min="19" max="20" width="9.140625" style="525"/>
    <col min="21" max="21" width="10.5703125" style="525" customWidth="1"/>
    <col min="22" max="22" width="11.28515625" style="525" customWidth="1"/>
    <col min="23" max="16384" width="9.140625" style="525"/>
  </cols>
  <sheetData>
    <row r="1" spans="1:20" ht="25.5" customHeight="1" x14ac:dyDescent="0.4">
      <c r="A1" s="1179" t="str">
        <f>[2]СПО!B1</f>
        <v>Гуманитарно-педагогическая академия (филиал) ФГАОУ ВО «КФУ им. В. И. Вернадского» в г. Ялте</v>
      </c>
      <c r="B1" s="1179"/>
      <c r="C1" s="1179"/>
      <c r="D1" s="1179"/>
      <c r="E1" s="1179"/>
      <c r="F1" s="1179"/>
      <c r="G1" s="1179"/>
      <c r="H1" s="1179"/>
      <c r="I1" s="1179"/>
      <c r="J1" s="1179"/>
      <c r="K1" s="1179"/>
      <c r="L1" s="1179"/>
      <c r="M1" s="1179"/>
      <c r="N1" s="524"/>
      <c r="O1" s="524"/>
      <c r="P1" s="524"/>
      <c r="Q1" s="524"/>
      <c r="R1" s="524"/>
      <c r="S1" s="524"/>
      <c r="T1" s="524"/>
    </row>
    <row r="2" spans="1:20" ht="20.25" customHeight="1" x14ac:dyDescent="0.4">
      <c r="A2" s="524"/>
      <c r="B2" s="524"/>
      <c r="C2" s="524"/>
      <c r="D2" s="524"/>
      <c r="E2" s="524"/>
      <c r="F2" s="524"/>
      <c r="G2" s="524"/>
      <c r="H2" s="524"/>
      <c r="I2" s="524"/>
      <c r="J2" s="524"/>
      <c r="K2" s="524"/>
      <c r="L2" s="524"/>
      <c r="M2" s="524"/>
      <c r="N2" s="524"/>
      <c r="O2" s="524"/>
      <c r="P2" s="524"/>
    </row>
    <row r="3" spans="1:20" ht="24.75" customHeight="1" x14ac:dyDescent="0.4">
      <c r="A3" s="1180" t="s">
        <v>110</v>
      </c>
      <c r="B3" s="1180"/>
      <c r="C3" s="1179" t="str">
        <f>[2]СПО!F3</f>
        <v>01.10.2017 г.</v>
      </c>
      <c r="D3" s="1179"/>
      <c r="E3" s="1179"/>
      <c r="F3" s="1181" t="s">
        <v>111</v>
      </c>
      <c r="G3" s="1181"/>
      <c r="H3" s="1181"/>
      <c r="I3" s="1181"/>
      <c r="J3" s="1181"/>
      <c r="K3" s="1181"/>
      <c r="L3" s="1181"/>
      <c r="M3" s="1181"/>
      <c r="N3" s="523"/>
      <c r="O3" s="523"/>
    </row>
    <row r="4" spans="1:20" ht="33" customHeight="1" thickBot="1" x14ac:dyDescent="0.45">
      <c r="A4" s="526"/>
    </row>
    <row r="5" spans="1:20" ht="33" customHeight="1" thickBot="1" x14ac:dyDescent="0.45">
      <c r="A5" s="1165" t="s">
        <v>1</v>
      </c>
      <c r="B5" s="1168" t="s">
        <v>19</v>
      </c>
      <c r="C5" s="1169"/>
      <c r="D5" s="1170"/>
      <c r="E5" s="1168" t="s">
        <v>20</v>
      </c>
      <c r="F5" s="1169"/>
      <c r="G5" s="1170"/>
      <c r="H5" s="1168" t="s">
        <v>21</v>
      </c>
      <c r="I5" s="1169"/>
      <c r="J5" s="1170"/>
      <c r="K5" s="1171" t="s">
        <v>26</v>
      </c>
      <c r="L5" s="1172"/>
      <c r="M5" s="1173"/>
      <c r="N5" s="528"/>
      <c r="O5" s="528"/>
    </row>
    <row r="6" spans="1:20" ht="33" customHeight="1" thickBot="1" x14ac:dyDescent="0.45">
      <c r="A6" s="1166"/>
      <c r="B6" s="1160" t="s">
        <v>24</v>
      </c>
      <c r="C6" s="1177"/>
      <c r="D6" s="1178"/>
      <c r="E6" s="1160" t="s">
        <v>24</v>
      </c>
      <c r="F6" s="1177"/>
      <c r="G6" s="1178"/>
      <c r="H6" s="1160" t="s">
        <v>24</v>
      </c>
      <c r="I6" s="1161"/>
      <c r="J6" s="1162"/>
      <c r="K6" s="1174"/>
      <c r="L6" s="1175"/>
      <c r="M6" s="1176"/>
      <c r="N6" s="528"/>
      <c r="O6" s="528"/>
    </row>
    <row r="7" spans="1:20" ht="93.75" customHeight="1" thickBot="1" x14ac:dyDescent="0.45">
      <c r="A7" s="1167"/>
      <c r="B7" s="642" t="s">
        <v>5</v>
      </c>
      <c r="C7" s="643" t="s">
        <v>6</v>
      </c>
      <c r="D7" s="644" t="s">
        <v>7</v>
      </c>
      <c r="E7" s="642" t="s">
        <v>5</v>
      </c>
      <c r="F7" s="643" t="s">
        <v>6</v>
      </c>
      <c r="G7" s="644" t="s">
        <v>7</v>
      </c>
      <c r="H7" s="642" t="s">
        <v>5</v>
      </c>
      <c r="I7" s="643" t="s">
        <v>6</v>
      </c>
      <c r="J7" s="644" t="s">
        <v>7</v>
      </c>
      <c r="K7" s="642" t="s">
        <v>5</v>
      </c>
      <c r="L7" s="643" t="s">
        <v>6</v>
      </c>
      <c r="M7" s="644" t="s">
        <v>7</v>
      </c>
      <c r="N7" s="528"/>
      <c r="O7" s="528"/>
    </row>
    <row r="8" spans="1:20" s="527" customFormat="1" thickBot="1" x14ac:dyDescent="0.4">
      <c r="A8" s="142" t="s">
        <v>8</v>
      </c>
      <c r="B8" s="118"/>
      <c r="C8" s="645"/>
      <c r="D8" s="96"/>
      <c r="E8" s="95"/>
      <c r="F8" s="645"/>
      <c r="G8" s="96"/>
      <c r="H8" s="210"/>
      <c r="I8" s="645"/>
      <c r="J8" s="96"/>
      <c r="K8" s="95"/>
      <c r="L8" s="645"/>
      <c r="M8" s="96"/>
      <c r="N8" s="646"/>
      <c r="O8" s="647"/>
    </row>
    <row r="9" spans="1:20" ht="30.6" customHeight="1" x14ac:dyDescent="0.4">
      <c r="A9" s="461" t="s">
        <v>27</v>
      </c>
      <c r="B9" s="648">
        <v>0</v>
      </c>
      <c r="C9" s="649">
        <v>0</v>
      </c>
      <c r="D9" s="650">
        <v>0</v>
      </c>
      <c r="E9" s="648">
        <v>1</v>
      </c>
      <c r="F9" s="649">
        <v>0</v>
      </c>
      <c r="G9" s="650">
        <v>1</v>
      </c>
      <c r="H9" s="651">
        <v>2</v>
      </c>
      <c r="I9" s="652">
        <f>I25+I17</f>
        <v>0</v>
      </c>
      <c r="J9" s="653">
        <v>2</v>
      </c>
      <c r="K9" s="654">
        <f t="shared" ref="K9:M13" si="0">B9+E9+H9</f>
        <v>3</v>
      </c>
      <c r="L9" s="655">
        <f t="shared" si="0"/>
        <v>0</v>
      </c>
      <c r="M9" s="656">
        <f t="shared" si="0"/>
        <v>3</v>
      </c>
      <c r="N9" s="529"/>
      <c r="O9" s="528"/>
    </row>
    <row r="10" spans="1:20" ht="27.75" customHeight="1" x14ac:dyDescent="0.4">
      <c r="A10" s="49" t="s">
        <v>28</v>
      </c>
      <c r="B10" s="50">
        <v>4</v>
      </c>
      <c r="C10" s="87">
        <v>0</v>
      </c>
      <c r="D10" s="657">
        <v>4</v>
      </c>
      <c r="E10" s="50">
        <v>1</v>
      </c>
      <c r="F10" s="87">
        <v>0</v>
      </c>
      <c r="G10" s="657">
        <v>1</v>
      </c>
      <c r="H10" s="658">
        <v>21</v>
      </c>
      <c r="I10" s="659">
        <f>I26+I18</f>
        <v>0</v>
      </c>
      <c r="J10" s="657">
        <v>21</v>
      </c>
      <c r="K10" s="53">
        <f t="shared" si="0"/>
        <v>26</v>
      </c>
      <c r="L10" s="660">
        <f t="shared" si="0"/>
        <v>0</v>
      </c>
      <c r="M10" s="661">
        <f t="shared" si="0"/>
        <v>26</v>
      </c>
      <c r="N10" s="529"/>
      <c r="O10" s="528"/>
    </row>
    <row r="11" spans="1:20" ht="27.75" customHeight="1" x14ac:dyDescent="0.4">
      <c r="A11" s="49" t="s">
        <v>29</v>
      </c>
      <c r="B11" s="50">
        <v>4</v>
      </c>
      <c r="C11" s="87">
        <v>0</v>
      </c>
      <c r="D11" s="657">
        <v>4</v>
      </c>
      <c r="E11" s="50">
        <v>3</v>
      </c>
      <c r="F11" s="87">
        <v>0</v>
      </c>
      <c r="G11" s="657">
        <v>3</v>
      </c>
      <c r="H11" s="658">
        <v>2</v>
      </c>
      <c r="I11" s="659">
        <f>I27+I19</f>
        <v>0</v>
      </c>
      <c r="J11" s="657">
        <v>2</v>
      </c>
      <c r="K11" s="53">
        <f t="shared" si="0"/>
        <v>9</v>
      </c>
      <c r="L11" s="660">
        <f t="shared" si="0"/>
        <v>0</v>
      </c>
      <c r="M11" s="661">
        <f t="shared" si="0"/>
        <v>9</v>
      </c>
      <c r="N11" s="529"/>
      <c r="O11" s="528"/>
    </row>
    <row r="12" spans="1:20" ht="30.75" customHeight="1" x14ac:dyDescent="0.4">
      <c r="A12" s="49" t="s">
        <v>30</v>
      </c>
      <c r="B12" s="50">
        <v>2</v>
      </c>
      <c r="C12" s="87">
        <v>1</v>
      </c>
      <c r="D12" s="657">
        <v>3</v>
      </c>
      <c r="E12" s="50">
        <v>1</v>
      </c>
      <c r="F12" s="87">
        <v>0</v>
      </c>
      <c r="G12" s="657">
        <v>1</v>
      </c>
      <c r="H12" s="658">
        <v>1</v>
      </c>
      <c r="I12" s="659">
        <v>1</v>
      </c>
      <c r="J12" s="657">
        <v>2</v>
      </c>
      <c r="K12" s="53">
        <f t="shared" si="0"/>
        <v>4</v>
      </c>
      <c r="L12" s="660">
        <f t="shared" si="0"/>
        <v>2</v>
      </c>
      <c r="M12" s="661">
        <f t="shared" si="0"/>
        <v>6</v>
      </c>
      <c r="N12" s="529"/>
      <c r="O12" s="528"/>
    </row>
    <row r="13" spans="1:20" ht="32.25" customHeight="1" thickBot="1" x14ac:dyDescent="0.45">
      <c r="A13" s="49" t="s">
        <v>31</v>
      </c>
      <c r="B13" s="662">
        <v>1</v>
      </c>
      <c r="C13" s="663">
        <v>0</v>
      </c>
      <c r="D13" s="664">
        <v>1</v>
      </c>
      <c r="E13" s="662">
        <v>1</v>
      </c>
      <c r="F13" s="663">
        <v>0</v>
      </c>
      <c r="G13" s="664">
        <v>1</v>
      </c>
      <c r="H13" s="658">
        <v>3</v>
      </c>
      <c r="I13" s="659">
        <f>I29+I21</f>
        <v>0</v>
      </c>
      <c r="J13" s="657">
        <v>3</v>
      </c>
      <c r="K13" s="665">
        <f t="shared" si="0"/>
        <v>5</v>
      </c>
      <c r="L13" s="666">
        <f t="shared" si="0"/>
        <v>0</v>
      </c>
      <c r="M13" s="667">
        <f t="shared" si="0"/>
        <v>5</v>
      </c>
      <c r="N13" s="529"/>
      <c r="O13" s="528"/>
    </row>
    <row r="14" spans="1:20" ht="27" thickBot="1" x14ac:dyDescent="0.45">
      <c r="A14" s="56" t="s">
        <v>9</v>
      </c>
      <c r="B14" s="57">
        <v>11</v>
      </c>
      <c r="C14" s="668">
        <v>1</v>
      </c>
      <c r="D14" s="58">
        <v>12</v>
      </c>
      <c r="E14" s="57">
        <v>7</v>
      </c>
      <c r="F14" s="668">
        <v>0</v>
      </c>
      <c r="G14" s="58">
        <v>7</v>
      </c>
      <c r="H14" s="669">
        <f>SUM(H8:H13)</f>
        <v>29</v>
      </c>
      <c r="I14" s="670">
        <f>SUM(I8:I13)</f>
        <v>1</v>
      </c>
      <c r="J14" s="58">
        <f>SUM(J8:J13)</f>
        <v>30</v>
      </c>
      <c r="K14" s="57">
        <f>SUM(K9:K13)</f>
        <v>47</v>
      </c>
      <c r="L14" s="57">
        <f>SUM(L9:L13)</f>
        <v>2</v>
      </c>
      <c r="M14" s="57">
        <f>SUM(M9:M13)</f>
        <v>49</v>
      </c>
      <c r="N14" s="529"/>
      <c r="O14" s="528"/>
    </row>
    <row r="15" spans="1:20" ht="27" customHeight="1" thickBot="1" x14ac:dyDescent="0.45">
      <c r="A15" s="56" t="s">
        <v>10</v>
      </c>
      <c r="B15" s="59"/>
      <c r="C15" s="60"/>
      <c r="D15" s="61"/>
      <c r="E15" s="59"/>
      <c r="F15" s="60"/>
      <c r="G15" s="61"/>
      <c r="H15" s="62"/>
      <c r="I15" s="63"/>
      <c r="J15" s="64"/>
      <c r="K15" s="65"/>
      <c r="L15" s="60"/>
      <c r="M15" s="66"/>
      <c r="N15" s="528"/>
      <c r="O15" s="528"/>
    </row>
    <row r="16" spans="1:20" ht="31.5" customHeight="1" thickBot="1" x14ac:dyDescent="0.45">
      <c r="A16" s="161" t="s">
        <v>11</v>
      </c>
      <c r="B16" s="159"/>
      <c r="C16" s="165"/>
      <c r="D16" s="157"/>
      <c r="E16" s="159"/>
      <c r="F16" s="671"/>
      <c r="G16" s="165"/>
      <c r="H16" s="672"/>
      <c r="I16" s="673"/>
      <c r="J16" s="674"/>
      <c r="K16" s="675"/>
      <c r="L16" s="459"/>
      <c r="M16" s="676"/>
      <c r="N16" s="530"/>
      <c r="O16" s="530"/>
    </row>
    <row r="17" spans="1:16" ht="24.95" customHeight="1" x14ac:dyDescent="0.4">
      <c r="A17" s="677" t="s">
        <v>27</v>
      </c>
      <c r="B17" s="648">
        <v>0</v>
      </c>
      <c r="C17" s="649">
        <v>0</v>
      </c>
      <c r="D17" s="650">
        <v>0</v>
      </c>
      <c r="E17" s="648">
        <v>1</v>
      </c>
      <c r="F17" s="649">
        <v>0</v>
      </c>
      <c r="G17" s="653">
        <v>1</v>
      </c>
      <c r="H17" s="678">
        <v>2</v>
      </c>
      <c r="I17" s="652">
        <f>I33+I25</f>
        <v>0</v>
      </c>
      <c r="J17" s="653">
        <v>2</v>
      </c>
      <c r="K17" s="679">
        <f t="shared" ref="K17:M21" si="1">B17+E17+H17</f>
        <v>3</v>
      </c>
      <c r="L17" s="680">
        <f t="shared" si="1"/>
        <v>0</v>
      </c>
      <c r="M17" s="681">
        <f t="shared" si="1"/>
        <v>3</v>
      </c>
      <c r="N17" s="531"/>
      <c r="O17" s="531"/>
      <c r="P17" s="532"/>
    </row>
    <row r="18" spans="1:16" ht="24.95" customHeight="1" x14ac:dyDescent="0.4">
      <c r="A18" s="78" t="s">
        <v>28</v>
      </c>
      <c r="B18" s="50">
        <v>4</v>
      </c>
      <c r="C18" s="87">
        <v>0</v>
      </c>
      <c r="D18" s="657">
        <v>4</v>
      </c>
      <c r="E18" s="50">
        <v>1</v>
      </c>
      <c r="F18" s="87">
        <v>0</v>
      </c>
      <c r="G18" s="657">
        <v>1</v>
      </c>
      <c r="H18" s="682">
        <v>21</v>
      </c>
      <c r="I18" s="659">
        <f>I34+I26</f>
        <v>0</v>
      </c>
      <c r="J18" s="657">
        <v>21</v>
      </c>
      <c r="K18" s="53">
        <f t="shared" si="1"/>
        <v>26</v>
      </c>
      <c r="L18" s="660">
        <f t="shared" si="1"/>
        <v>0</v>
      </c>
      <c r="M18" s="661">
        <f t="shared" si="1"/>
        <v>26</v>
      </c>
      <c r="N18" s="531"/>
      <c r="O18" s="531"/>
      <c r="P18" s="532"/>
    </row>
    <row r="19" spans="1:16" ht="24.95" customHeight="1" x14ac:dyDescent="0.4">
      <c r="A19" s="78" t="s">
        <v>29</v>
      </c>
      <c r="B19" s="50">
        <v>4</v>
      </c>
      <c r="C19" s="87">
        <v>0</v>
      </c>
      <c r="D19" s="657">
        <v>4</v>
      </c>
      <c r="E19" s="50">
        <v>3</v>
      </c>
      <c r="F19" s="87">
        <v>0</v>
      </c>
      <c r="G19" s="657">
        <v>3</v>
      </c>
      <c r="H19" s="682">
        <v>2</v>
      </c>
      <c r="I19" s="659">
        <f>I35+I27</f>
        <v>0</v>
      </c>
      <c r="J19" s="657">
        <v>2</v>
      </c>
      <c r="K19" s="53">
        <f t="shared" si="1"/>
        <v>9</v>
      </c>
      <c r="L19" s="660">
        <f t="shared" si="1"/>
        <v>0</v>
      </c>
      <c r="M19" s="661">
        <f t="shared" si="1"/>
        <v>9</v>
      </c>
      <c r="N19" s="531"/>
      <c r="O19" s="531"/>
      <c r="P19" s="532"/>
    </row>
    <row r="20" spans="1:16" ht="29.25" customHeight="1" x14ac:dyDescent="0.4">
      <c r="A20" s="78" t="s">
        <v>30</v>
      </c>
      <c r="B20" s="50">
        <v>2</v>
      </c>
      <c r="C20" s="87">
        <v>1</v>
      </c>
      <c r="D20" s="657">
        <v>3</v>
      </c>
      <c r="E20" s="50">
        <v>1</v>
      </c>
      <c r="F20" s="87">
        <v>0</v>
      </c>
      <c r="G20" s="657">
        <v>1</v>
      </c>
      <c r="H20" s="682">
        <v>1</v>
      </c>
      <c r="I20" s="659">
        <v>1</v>
      </c>
      <c r="J20" s="657">
        <v>2</v>
      </c>
      <c r="K20" s="53">
        <f t="shared" si="1"/>
        <v>4</v>
      </c>
      <c r="L20" s="660">
        <f t="shared" si="1"/>
        <v>2</v>
      </c>
      <c r="M20" s="661">
        <f t="shared" si="1"/>
        <v>6</v>
      </c>
      <c r="N20" s="531"/>
      <c r="O20" s="531"/>
      <c r="P20" s="532"/>
    </row>
    <row r="21" spans="1:16" ht="43.5" customHeight="1" thickBot="1" x14ac:dyDescent="0.45">
      <c r="A21" s="78" t="s">
        <v>31</v>
      </c>
      <c r="B21" s="50">
        <v>1</v>
      </c>
      <c r="C21" s="87">
        <v>0</v>
      </c>
      <c r="D21" s="657">
        <v>1</v>
      </c>
      <c r="E21" s="50">
        <v>1</v>
      </c>
      <c r="F21" s="87">
        <v>0</v>
      </c>
      <c r="G21" s="664">
        <v>1</v>
      </c>
      <c r="H21" s="682">
        <v>3</v>
      </c>
      <c r="I21" s="659">
        <f>I37+I29</f>
        <v>0</v>
      </c>
      <c r="J21" s="664">
        <v>3</v>
      </c>
      <c r="K21" s="53">
        <f t="shared" si="1"/>
        <v>5</v>
      </c>
      <c r="L21" s="660">
        <f t="shared" si="1"/>
        <v>0</v>
      </c>
      <c r="M21" s="667">
        <f t="shared" si="1"/>
        <v>5</v>
      </c>
      <c r="N21" s="533"/>
      <c r="O21" s="533"/>
      <c r="P21" s="532"/>
    </row>
    <row r="22" spans="1:16" ht="24.95" customHeight="1" thickBot="1" x14ac:dyDescent="0.45">
      <c r="A22" s="92" t="s">
        <v>13</v>
      </c>
      <c r="B22" s="57">
        <v>11</v>
      </c>
      <c r="C22" s="668">
        <v>1</v>
      </c>
      <c r="D22" s="58">
        <v>12</v>
      </c>
      <c r="E22" s="57">
        <v>7</v>
      </c>
      <c r="F22" s="57">
        <v>0</v>
      </c>
      <c r="G22" s="57">
        <v>7</v>
      </c>
      <c r="H22" s="669">
        <f>SUM(H16:H21)</f>
        <v>29</v>
      </c>
      <c r="I22" s="669">
        <f>SUM(I16:I21)</f>
        <v>1</v>
      </c>
      <c r="J22" s="57">
        <f>SUM(J16:J21)</f>
        <v>30</v>
      </c>
      <c r="K22" s="95">
        <f>SUM(K17:K21)</f>
        <v>47</v>
      </c>
      <c r="L22" s="95">
        <f>SUM(L17:L21)</f>
        <v>2</v>
      </c>
      <c r="M22" s="96">
        <f>SUM(M17:M21)</f>
        <v>49</v>
      </c>
      <c r="N22" s="534"/>
      <c r="O22" s="534"/>
    </row>
    <row r="23" spans="1:16" ht="24.95" customHeight="1" thickBot="1" x14ac:dyDescent="0.45">
      <c r="A23" s="98" t="s">
        <v>14</v>
      </c>
      <c r="B23" s="99"/>
      <c r="C23" s="100"/>
      <c r="D23" s="683"/>
      <c r="E23" s="99"/>
      <c r="F23" s="100"/>
      <c r="G23" s="683"/>
      <c r="H23" s="99"/>
      <c r="I23" s="100"/>
      <c r="J23" s="683"/>
      <c r="K23" s="105"/>
      <c r="L23" s="106"/>
      <c r="M23" s="107"/>
      <c r="N23" s="535"/>
      <c r="O23" s="535"/>
    </row>
    <row r="24" spans="1:16" ht="24.95" customHeight="1" x14ac:dyDescent="0.4">
      <c r="A24" s="684" t="s">
        <v>27</v>
      </c>
      <c r="B24" s="685">
        <v>0</v>
      </c>
      <c r="C24" s="686">
        <v>0</v>
      </c>
      <c r="D24" s="687">
        <v>0</v>
      </c>
      <c r="E24" s="685">
        <v>0</v>
      </c>
      <c r="F24" s="686">
        <v>0</v>
      </c>
      <c r="G24" s="687">
        <f>SUM(E24:F24)</f>
        <v>0</v>
      </c>
      <c r="H24" s="446">
        <v>0</v>
      </c>
      <c r="I24" s="688">
        <v>0</v>
      </c>
      <c r="J24" s="687">
        <f>SUM(H24:I24)</f>
        <v>0</v>
      </c>
      <c r="K24" s="105">
        <f t="shared" ref="K24:M28" si="2">B24+E24+H24</f>
        <v>0</v>
      </c>
      <c r="L24" s="689">
        <f t="shared" si="2"/>
        <v>0</v>
      </c>
      <c r="M24" s="690">
        <f t="shared" si="2"/>
        <v>0</v>
      </c>
      <c r="N24" s="535"/>
      <c r="O24" s="535"/>
    </row>
    <row r="25" spans="1:16" ht="33" customHeight="1" x14ac:dyDescent="0.4">
      <c r="A25" s="49" t="s">
        <v>28</v>
      </c>
      <c r="B25" s="109">
        <v>0</v>
      </c>
      <c r="C25" s="111">
        <v>0</v>
      </c>
      <c r="D25" s="691">
        <v>0</v>
      </c>
      <c r="E25" s="109">
        <v>0</v>
      </c>
      <c r="F25" s="111">
        <v>0</v>
      </c>
      <c r="G25" s="691">
        <f>SUM(E25:F25)</f>
        <v>0</v>
      </c>
      <c r="H25" s="112">
        <v>0</v>
      </c>
      <c r="I25" s="172">
        <v>0</v>
      </c>
      <c r="J25" s="691">
        <f>SUM(H25:I25)</f>
        <v>0</v>
      </c>
      <c r="K25" s="114">
        <f t="shared" si="2"/>
        <v>0</v>
      </c>
      <c r="L25" s="692">
        <f t="shared" si="2"/>
        <v>0</v>
      </c>
      <c r="M25" s="693">
        <f t="shared" si="2"/>
        <v>0</v>
      </c>
      <c r="N25" s="535"/>
      <c r="O25" s="535"/>
    </row>
    <row r="26" spans="1:16" ht="24.95" customHeight="1" x14ac:dyDescent="0.4">
      <c r="A26" s="49" t="s">
        <v>29</v>
      </c>
      <c r="B26" s="109">
        <v>0</v>
      </c>
      <c r="C26" s="111">
        <v>0</v>
      </c>
      <c r="D26" s="691">
        <v>0</v>
      </c>
      <c r="E26" s="109">
        <v>0</v>
      </c>
      <c r="F26" s="111">
        <v>0</v>
      </c>
      <c r="G26" s="691">
        <f>SUM(E26:F26)</f>
        <v>0</v>
      </c>
      <c r="H26" s="112">
        <v>0</v>
      </c>
      <c r="I26" s="172">
        <v>0</v>
      </c>
      <c r="J26" s="691">
        <f>SUM(H26:I26)</f>
        <v>0</v>
      </c>
      <c r="K26" s="114">
        <f t="shared" si="2"/>
        <v>0</v>
      </c>
      <c r="L26" s="692">
        <f t="shared" si="2"/>
        <v>0</v>
      </c>
      <c r="M26" s="693">
        <f t="shared" si="2"/>
        <v>0</v>
      </c>
      <c r="N26" s="534"/>
      <c r="O26" s="534"/>
    </row>
    <row r="27" spans="1:16" ht="32.25" customHeight="1" x14ac:dyDescent="0.4">
      <c r="A27" s="49" t="s">
        <v>30</v>
      </c>
      <c r="B27" s="109">
        <v>0</v>
      </c>
      <c r="C27" s="111">
        <v>0</v>
      </c>
      <c r="D27" s="691">
        <v>0</v>
      </c>
      <c r="E27" s="109">
        <v>0</v>
      </c>
      <c r="F27" s="111">
        <v>0</v>
      </c>
      <c r="G27" s="691">
        <f>SUM(E27:F27)</f>
        <v>0</v>
      </c>
      <c r="H27" s="112">
        <v>0</v>
      </c>
      <c r="I27" s="172">
        <v>0</v>
      </c>
      <c r="J27" s="691">
        <f>SUM(H27:I27)</f>
        <v>0</v>
      </c>
      <c r="K27" s="114">
        <f t="shared" si="2"/>
        <v>0</v>
      </c>
      <c r="L27" s="692">
        <f t="shared" si="2"/>
        <v>0</v>
      </c>
      <c r="M27" s="693">
        <f t="shared" si="2"/>
        <v>0</v>
      </c>
      <c r="N27" s="536"/>
      <c r="O27" s="536"/>
    </row>
    <row r="28" spans="1:16" ht="29.25" customHeight="1" thickBot="1" x14ac:dyDescent="0.45">
      <c r="A28" s="694" t="s">
        <v>31</v>
      </c>
      <c r="B28" s="695">
        <v>0</v>
      </c>
      <c r="C28" s="696">
        <v>0</v>
      </c>
      <c r="D28" s="697">
        <v>0</v>
      </c>
      <c r="E28" s="695">
        <v>0</v>
      </c>
      <c r="F28" s="696">
        <v>0</v>
      </c>
      <c r="G28" s="697">
        <f>SUM(E28:F28)</f>
        <v>0</v>
      </c>
      <c r="H28" s="173">
        <v>0</v>
      </c>
      <c r="I28" s="698">
        <v>0</v>
      </c>
      <c r="J28" s="697">
        <f>SUM(H28:I28)</f>
        <v>0</v>
      </c>
      <c r="K28" s="218">
        <f t="shared" si="2"/>
        <v>0</v>
      </c>
      <c r="L28" s="550">
        <f t="shared" si="2"/>
        <v>0</v>
      </c>
      <c r="M28" s="699">
        <f t="shared" si="2"/>
        <v>0</v>
      </c>
      <c r="N28" s="534"/>
      <c r="O28" s="534"/>
    </row>
    <row r="29" spans="1:16" ht="27" thickBot="1" x14ac:dyDescent="0.45">
      <c r="A29" s="92" t="s">
        <v>15</v>
      </c>
      <c r="B29" s="118">
        <v>0</v>
      </c>
      <c r="C29" s="118">
        <v>0</v>
      </c>
      <c r="D29" s="118">
        <v>0</v>
      </c>
      <c r="E29" s="118">
        <f t="shared" ref="E29:M29" si="3">SUM(E24:E28)</f>
        <v>0</v>
      </c>
      <c r="F29" s="118">
        <f t="shared" si="3"/>
        <v>0</v>
      </c>
      <c r="G29" s="118">
        <f t="shared" si="3"/>
        <v>0</v>
      </c>
      <c r="H29" s="118">
        <f t="shared" si="3"/>
        <v>0</v>
      </c>
      <c r="I29" s="118">
        <f t="shared" si="3"/>
        <v>0</v>
      </c>
      <c r="J29" s="118">
        <f t="shared" si="3"/>
        <v>0</v>
      </c>
      <c r="K29" s="118">
        <f t="shared" si="3"/>
        <v>0</v>
      </c>
      <c r="L29" s="118">
        <f t="shared" si="3"/>
        <v>0</v>
      </c>
      <c r="M29" s="96">
        <f t="shared" si="3"/>
        <v>0</v>
      </c>
      <c r="N29" s="535"/>
      <c r="O29" s="535"/>
    </row>
    <row r="30" spans="1:16" s="339" customFormat="1" ht="30" customHeight="1" thickBot="1" x14ac:dyDescent="0.45">
      <c r="A30" s="700" t="s">
        <v>16</v>
      </c>
      <c r="B30" s="121">
        <v>11</v>
      </c>
      <c r="C30" s="121">
        <v>1</v>
      </c>
      <c r="D30" s="121">
        <v>12</v>
      </c>
      <c r="E30" s="121">
        <f t="shared" ref="E30:M30" si="4">E22</f>
        <v>7</v>
      </c>
      <c r="F30" s="121">
        <f t="shared" si="4"/>
        <v>0</v>
      </c>
      <c r="G30" s="121">
        <f t="shared" si="4"/>
        <v>7</v>
      </c>
      <c r="H30" s="121">
        <f t="shared" si="4"/>
        <v>29</v>
      </c>
      <c r="I30" s="121">
        <f t="shared" si="4"/>
        <v>1</v>
      </c>
      <c r="J30" s="122">
        <f t="shared" si="4"/>
        <v>30</v>
      </c>
      <c r="K30" s="122">
        <f t="shared" si="4"/>
        <v>47</v>
      </c>
      <c r="L30" s="122">
        <f t="shared" si="4"/>
        <v>2</v>
      </c>
      <c r="M30" s="123">
        <f t="shared" si="4"/>
        <v>49</v>
      </c>
      <c r="N30" s="701"/>
      <c r="O30" s="701"/>
    </row>
    <row r="31" spans="1:16" s="339" customFormat="1" ht="27" thickBot="1" x14ac:dyDescent="0.45">
      <c r="A31" s="700" t="s">
        <v>17</v>
      </c>
      <c r="B31" s="121">
        <v>0</v>
      </c>
      <c r="C31" s="121">
        <v>0</v>
      </c>
      <c r="D31" s="121">
        <v>0</v>
      </c>
      <c r="E31" s="121">
        <f t="shared" ref="E31:M31" si="5">E29</f>
        <v>0</v>
      </c>
      <c r="F31" s="121">
        <f t="shared" si="5"/>
        <v>0</v>
      </c>
      <c r="G31" s="121">
        <f t="shared" si="5"/>
        <v>0</v>
      </c>
      <c r="H31" s="121">
        <f t="shared" si="5"/>
        <v>0</v>
      </c>
      <c r="I31" s="121">
        <f t="shared" si="5"/>
        <v>0</v>
      </c>
      <c r="J31" s="122">
        <f t="shared" si="5"/>
        <v>0</v>
      </c>
      <c r="K31" s="122">
        <f t="shared" si="5"/>
        <v>0</v>
      </c>
      <c r="L31" s="122">
        <f t="shared" si="5"/>
        <v>0</v>
      </c>
      <c r="M31" s="123">
        <f t="shared" si="5"/>
        <v>0</v>
      </c>
      <c r="N31" s="702"/>
      <c r="O31" s="702"/>
    </row>
    <row r="32" spans="1:16" s="339" customFormat="1" ht="27" thickBot="1" x14ac:dyDescent="0.45">
      <c r="A32" s="161" t="s">
        <v>18</v>
      </c>
      <c r="B32" s="703">
        <v>11</v>
      </c>
      <c r="C32" s="703">
        <v>1</v>
      </c>
      <c r="D32" s="703">
        <v>12</v>
      </c>
      <c r="E32" s="703">
        <f t="shared" ref="E32:M32" si="6">SUM(E30:E31)</f>
        <v>7</v>
      </c>
      <c r="F32" s="703">
        <f t="shared" si="6"/>
        <v>0</v>
      </c>
      <c r="G32" s="703">
        <f t="shared" si="6"/>
        <v>7</v>
      </c>
      <c r="H32" s="703">
        <f t="shared" si="6"/>
        <v>29</v>
      </c>
      <c r="I32" s="703">
        <f t="shared" si="6"/>
        <v>1</v>
      </c>
      <c r="J32" s="704">
        <f t="shared" si="6"/>
        <v>30</v>
      </c>
      <c r="K32" s="704">
        <f t="shared" si="6"/>
        <v>47</v>
      </c>
      <c r="L32" s="704">
        <f t="shared" si="6"/>
        <v>2</v>
      </c>
      <c r="M32" s="705">
        <f t="shared" si="6"/>
        <v>49</v>
      </c>
      <c r="N32" s="702"/>
      <c r="O32" s="702"/>
    </row>
    <row r="33" spans="1:16" ht="12" customHeight="1" x14ac:dyDescent="0.4">
      <c r="A33" s="535"/>
      <c r="B33" s="537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</row>
    <row r="34" spans="1:16" ht="25.5" hidden="1" customHeight="1" x14ac:dyDescent="0.4">
      <c r="A34" s="535"/>
      <c r="B34" s="537"/>
      <c r="C34" s="537"/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8"/>
    </row>
    <row r="35" spans="1:16" ht="37.5" customHeight="1" x14ac:dyDescent="0.4">
      <c r="A35" s="1182" t="str">
        <f>[2]СПО!B42</f>
        <v>Начальник УМО___________________И.И. Линник</v>
      </c>
      <c r="B35" s="1182"/>
      <c r="C35" s="1182"/>
      <c r="D35" s="1182"/>
      <c r="E35" s="1182"/>
      <c r="F35" s="1182"/>
      <c r="G35" s="1182"/>
      <c r="H35" s="1182"/>
      <c r="I35" s="1182"/>
      <c r="J35" s="1182"/>
      <c r="K35" s="1182"/>
      <c r="L35" s="539"/>
      <c r="M35" s="706"/>
      <c r="N35" s="539"/>
      <c r="O35" s="539"/>
      <c r="P35" s="539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topLeftCell="B1" zoomScale="55" zoomScaleNormal="55" workbookViewId="0">
      <selection activeCell="K12" sqref="K12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333" customWidth="1"/>
    <col min="5" max="5" width="15.5703125" style="1" customWidth="1"/>
    <col min="6" max="6" width="13.7109375" style="1" customWidth="1"/>
    <col min="7" max="7" width="11.85546875" style="333" customWidth="1"/>
    <col min="8" max="8" width="15.85546875" style="1" customWidth="1"/>
    <col min="9" max="9" width="13.140625" style="1" customWidth="1"/>
    <col min="10" max="10" width="13.7109375" style="333" customWidth="1"/>
    <col min="11" max="11" width="15" style="1" customWidth="1"/>
    <col min="12" max="12" width="14.28515625" style="1" customWidth="1"/>
    <col min="13" max="13" width="12.42578125" style="333" customWidth="1"/>
    <col min="14" max="14" width="15.7109375" style="1" customWidth="1"/>
    <col min="15" max="15" width="13.140625" style="1" customWidth="1"/>
    <col min="16" max="16" width="12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86" t="str">
        <f>[2]СПО!B1</f>
        <v>Гуманитарно-педагогическая академия (филиал) ФГАОУ ВО «КФУ им. В. И. Вернадского» в г. Ялте</v>
      </c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308"/>
      <c r="R1" s="308"/>
      <c r="S1" s="308"/>
      <c r="T1" s="308"/>
      <c r="U1" s="308"/>
      <c r="V1" s="308"/>
      <c r="W1" s="308"/>
    </row>
    <row r="2" spans="1:23" ht="20.25" customHeight="1" x14ac:dyDescent="0.35">
      <c r="A2" s="308"/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</row>
    <row r="3" spans="1:23" ht="24.75" customHeight="1" x14ac:dyDescent="0.35">
      <c r="A3" s="1187" t="s">
        <v>116</v>
      </c>
      <c r="B3" s="1187"/>
      <c r="C3" s="1188" t="str">
        <f>[2]СПО!F3</f>
        <v>01.10.2017 г.</v>
      </c>
      <c r="D3" s="1188"/>
      <c r="E3" s="1188"/>
      <c r="F3" s="1189" t="s">
        <v>111</v>
      </c>
      <c r="G3" s="1189"/>
      <c r="H3" s="1189"/>
      <c r="I3" s="1189"/>
      <c r="J3" s="1189"/>
      <c r="K3" s="1189"/>
      <c r="L3" s="1189"/>
      <c r="M3" s="1189"/>
      <c r="N3" s="1189"/>
      <c r="O3" s="1189"/>
      <c r="P3" s="1189"/>
      <c r="Q3" s="2"/>
      <c r="R3" s="2"/>
    </row>
    <row r="4" spans="1:23" ht="33" customHeight="1" thickBot="1" x14ac:dyDescent="0.45">
      <c r="A4" s="338"/>
      <c r="B4" s="339"/>
      <c r="C4" s="339"/>
      <c r="D4" s="540"/>
      <c r="E4" s="339"/>
      <c r="F4" s="339"/>
      <c r="G4" s="540"/>
      <c r="H4" s="339"/>
      <c r="I4" s="339"/>
      <c r="J4" s="540"/>
      <c r="K4" s="339"/>
      <c r="L4" s="339"/>
      <c r="M4" s="540"/>
      <c r="N4" s="339"/>
      <c r="O4" s="339"/>
      <c r="P4" s="339"/>
    </row>
    <row r="5" spans="1:23" ht="33" customHeight="1" thickBot="1" x14ac:dyDescent="0.4">
      <c r="A5" s="1192" t="s">
        <v>1</v>
      </c>
      <c r="B5" s="1185" t="s">
        <v>19</v>
      </c>
      <c r="C5" s="1185"/>
      <c r="D5" s="1185"/>
      <c r="E5" s="1185" t="s">
        <v>20</v>
      </c>
      <c r="F5" s="1185"/>
      <c r="G5" s="1185"/>
      <c r="H5" s="1185" t="s">
        <v>21</v>
      </c>
      <c r="I5" s="1185"/>
      <c r="J5" s="1185"/>
      <c r="K5" s="1185" t="s">
        <v>22</v>
      </c>
      <c r="L5" s="1185"/>
      <c r="M5" s="1185"/>
      <c r="N5" s="1190" t="s">
        <v>26</v>
      </c>
      <c r="O5" s="1190"/>
      <c r="P5" s="1190"/>
      <c r="Q5" s="196"/>
      <c r="R5" s="196"/>
    </row>
    <row r="6" spans="1:23" ht="33" customHeight="1" thickBot="1" x14ac:dyDescent="0.4">
      <c r="A6" s="1192"/>
      <c r="B6" s="1191" t="s">
        <v>24</v>
      </c>
      <c r="C6" s="1191"/>
      <c r="D6" s="1191"/>
      <c r="E6" s="1191" t="s">
        <v>24</v>
      </c>
      <c r="F6" s="1191"/>
      <c r="G6" s="1191"/>
      <c r="H6" s="1191" t="s">
        <v>24</v>
      </c>
      <c r="I6" s="1191"/>
      <c r="J6" s="1191"/>
      <c r="K6" s="1191" t="s">
        <v>24</v>
      </c>
      <c r="L6" s="1191"/>
      <c r="M6" s="1191"/>
      <c r="N6" s="1190"/>
      <c r="O6" s="1190"/>
      <c r="P6" s="1190"/>
      <c r="Q6" s="196"/>
      <c r="R6" s="196"/>
    </row>
    <row r="7" spans="1:23" ht="86.25" customHeight="1" thickBot="1" x14ac:dyDescent="0.4">
      <c r="A7" s="1192"/>
      <c r="B7" s="309" t="s">
        <v>5</v>
      </c>
      <c r="C7" s="310" t="s">
        <v>6</v>
      </c>
      <c r="D7" s="311" t="s">
        <v>7</v>
      </c>
      <c r="E7" s="309" t="s">
        <v>5</v>
      </c>
      <c r="F7" s="310" t="s">
        <v>6</v>
      </c>
      <c r="G7" s="311" t="s">
        <v>7</v>
      </c>
      <c r="H7" s="309" t="s">
        <v>5</v>
      </c>
      <c r="I7" s="310" t="s">
        <v>6</v>
      </c>
      <c r="J7" s="311" t="s">
        <v>7</v>
      </c>
      <c r="K7" s="309" t="s">
        <v>5</v>
      </c>
      <c r="L7" s="310" t="s">
        <v>6</v>
      </c>
      <c r="M7" s="311" t="s">
        <v>7</v>
      </c>
      <c r="N7" s="309" t="s">
        <v>5</v>
      </c>
      <c r="O7" s="310" t="s">
        <v>6</v>
      </c>
      <c r="P7" s="311" t="s">
        <v>7</v>
      </c>
      <c r="Q7" s="196"/>
      <c r="R7" s="196"/>
    </row>
    <row r="8" spans="1:23" ht="36.75" customHeight="1" thickBot="1" x14ac:dyDescent="0.4">
      <c r="A8" s="14" t="s">
        <v>8</v>
      </c>
      <c r="B8" s="228"/>
      <c r="C8" s="228"/>
      <c r="D8" s="228"/>
      <c r="E8" s="228"/>
      <c r="F8" s="29"/>
      <c r="G8" s="707"/>
      <c r="H8" s="708"/>
      <c r="I8" s="228"/>
      <c r="J8" s="228"/>
      <c r="K8" s="228"/>
      <c r="L8" s="228"/>
      <c r="M8" s="228"/>
      <c r="N8" s="228"/>
      <c r="O8" s="228"/>
      <c r="P8" s="334"/>
      <c r="Q8" s="196"/>
      <c r="R8" s="196"/>
    </row>
    <row r="9" spans="1:23" ht="29.25" customHeight="1" x14ac:dyDescent="0.35">
      <c r="A9" s="49" t="s">
        <v>27</v>
      </c>
      <c r="B9" s="685">
        <v>0</v>
      </c>
      <c r="C9" s="686">
        <v>0</v>
      </c>
      <c r="D9" s="687">
        <v>0</v>
      </c>
      <c r="E9" s="685">
        <v>0</v>
      </c>
      <c r="F9" s="686">
        <v>0</v>
      </c>
      <c r="G9" s="687">
        <v>0</v>
      </c>
      <c r="H9" s="688">
        <f t="shared" ref="H9:M9" si="0">H25+H17</f>
        <v>0</v>
      </c>
      <c r="I9" s="686">
        <f t="shared" si="0"/>
        <v>0</v>
      </c>
      <c r="J9" s="687">
        <f t="shared" si="0"/>
        <v>0</v>
      </c>
      <c r="K9" s="709">
        <f t="shared" si="0"/>
        <v>0</v>
      </c>
      <c r="L9" s="710">
        <f t="shared" si="0"/>
        <v>0</v>
      </c>
      <c r="M9" s="711">
        <f t="shared" si="0"/>
        <v>0</v>
      </c>
      <c r="N9" s="105">
        <f>B9+E9+H9</f>
        <v>0</v>
      </c>
      <c r="O9" s="689">
        <f>C9+F9+I9</f>
        <v>0</v>
      </c>
      <c r="P9" s="690">
        <f>D9+G9+J9</f>
        <v>0</v>
      </c>
      <c r="Q9" s="196"/>
      <c r="R9" s="196"/>
    </row>
    <row r="10" spans="1:23" ht="27.75" customHeight="1" x14ac:dyDescent="0.35">
      <c r="A10" s="49" t="s">
        <v>28</v>
      </c>
      <c r="B10" s="109">
        <v>0</v>
      </c>
      <c r="C10" s="111">
        <v>1</v>
      </c>
      <c r="D10" s="691">
        <v>1</v>
      </c>
      <c r="E10" s="109">
        <f>E26+E18</f>
        <v>0</v>
      </c>
      <c r="F10" s="111">
        <v>4</v>
      </c>
      <c r="G10" s="691">
        <v>4</v>
      </c>
      <c r="H10" s="172">
        <f>H26+H18</f>
        <v>0</v>
      </c>
      <c r="I10" s="111">
        <v>8</v>
      </c>
      <c r="J10" s="691">
        <v>8</v>
      </c>
      <c r="K10" s="712">
        <f>K26+K18</f>
        <v>0</v>
      </c>
      <c r="L10" s="713">
        <v>6</v>
      </c>
      <c r="M10" s="714">
        <v>6</v>
      </c>
      <c r="N10" s="114">
        <f>B10+E10+H10</f>
        <v>0</v>
      </c>
      <c r="O10" s="692">
        <f>C10+F10+I10+L10</f>
        <v>19</v>
      </c>
      <c r="P10" s="693">
        <f>D10+G10+J10+M10</f>
        <v>19</v>
      </c>
      <c r="Q10" s="196"/>
      <c r="R10" s="196"/>
    </row>
    <row r="11" spans="1:23" ht="27.75" customHeight="1" x14ac:dyDescent="0.35">
      <c r="A11" s="49" t="s">
        <v>29</v>
      </c>
      <c r="B11" s="109">
        <v>0</v>
      </c>
      <c r="C11" s="111">
        <v>0</v>
      </c>
      <c r="D11" s="691">
        <v>0</v>
      </c>
      <c r="E11" s="109">
        <f>E27+E19</f>
        <v>0</v>
      </c>
      <c r="F11" s="111">
        <f>F27+F19</f>
        <v>0</v>
      </c>
      <c r="G11" s="691">
        <f>G27+G19</f>
        <v>0</v>
      </c>
      <c r="H11" s="172">
        <f>H27+H19</f>
        <v>0</v>
      </c>
      <c r="I11" s="111">
        <f t="shared" ref="I11:J13" si="1">I27+I19</f>
        <v>0</v>
      </c>
      <c r="J11" s="691">
        <f t="shared" si="1"/>
        <v>0</v>
      </c>
      <c r="K11" s="712">
        <f>K27+K19</f>
        <v>0</v>
      </c>
      <c r="L11" s="713">
        <f t="shared" ref="L11:M13" si="2">L27+L19</f>
        <v>0</v>
      </c>
      <c r="M11" s="714">
        <f t="shared" si="2"/>
        <v>0</v>
      </c>
      <c r="N11" s="114">
        <f>B11+E11+H11</f>
        <v>0</v>
      </c>
      <c r="O11" s="692">
        <f t="shared" ref="O11:P13" si="3">C11+F11+I11</f>
        <v>0</v>
      </c>
      <c r="P11" s="693">
        <f t="shared" si="3"/>
        <v>0</v>
      </c>
      <c r="Q11" s="196"/>
      <c r="R11" s="196"/>
    </row>
    <row r="12" spans="1:23" ht="30.75" customHeight="1" x14ac:dyDescent="0.35">
      <c r="A12" s="49" t="s">
        <v>30</v>
      </c>
      <c r="B12" s="109">
        <v>0</v>
      </c>
      <c r="C12" s="111">
        <v>0</v>
      </c>
      <c r="D12" s="691">
        <v>0</v>
      </c>
      <c r="E12" s="109">
        <f t="shared" ref="E12:G13" si="4">E27+E19</f>
        <v>0</v>
      </c>
      <c r="F12" s="111">
        <f t="shared" si="4"/>
        <v>0</v>
      </c>
      <c r="G12" s="691">
        <f t="shared" si="4"/>
        <v>0</v>
      </c>
      <c r="H12" s="172">
        <f>H28+H20</f>
        <v>0</v>
      </c>
      <c r="I12" s="111">
        <f t="shared" si="1"/>
        <v>0</v>
      </c>
      <c r="J12" s="691">
        <f t="shared" si="1"/>
        <v>0</v>
      </c>
      <c r="K12" s="712">
        <f>K28+K20</f>
        <v>0</v>
      </c>
      <c r="L12" s="713">
        <f t="shared" si="2"/>
        <v>0</v>
      </c>
      <c r="M12" s="714">
        <f t="shared" si="2"/>
        <v>0</v>
      </c>
      <c r="N12" s="114">
        <f>B12+E12+H12</f>
        <v>0</v>
      </c>
      <c r="O12" s="692">
        <f t="shared" si="3"/>
        <v>0</v>
      </c>
      <c r="P12" s="693">
        <f t="shared" si="3"/>
        <v>0</v>
      </c>
      <c r="Q12" s="196"/>
      <c r="R12" s="196"/>
    </row>
    <row r="13" spans="1:23" ht="32.25" customHeight="1" thickBot="1" x14ac:dyDescent="0.4">
      <c r="A13" s="49" t="s">
        <v>31</v>
      </c>
      <c r="B13" s="695">
        <v>0</v>
      </c>
      <c r="C13" s="696">
        <v>0</v>
      </c>
      <c r="D13" s="697">
        <v>0</v>
      </c>
      <c r="E13" s="695">
        <f t="shared" si="4"/>
        <v>0</v>
      </c>
      <c r="F13" s="696">
        <f t="shared" si="4"/>
        <v>0</v>
      </c>
      <c r="G13" s="697">
        <f t="shared" si="4"/>
        <v>0</v>
      </c>
      <c r="H13" s="698">
        <f>H29+H21</f>
        <v>0</v>
      </c>
      <c r="I13" s="696">
        <f t="shared" si="1"/>
        <v>0</v>
      </c>
      <c r="J13" s="697">
        <f t="shared" si="1"/>
        <v>0</v>
      </c>
      <c r="K13" s="715">
        <f>K29+K21</f>
        <v>0</v>
      </c>
      <c r="L13" s="716">
        <f t="shared" si="2"/>
        <v>0</v>
      </c>
      <c r="M13" s="717">
        <f t="shared" si="2"/>
        <v>0</v>
      </c>
      <c r="N13" s="218">
        <f>B13+E13+H13</f>
        <v>0</v>
      </c>
      <c r="O13" s="550">
        <f t="shared" si="3"/>
        <v>0</v>
      </c>
      <c r="P13" s="699">
        <f t="shared" si="3"/>
        <v>0</v>
      </c>
      <c r="Q13" s="196"/>
      <c r="R13" s="196"/>
    </row>
    <row r="14" spans="1:23" ht="36.75" customHeight="1" thickBot="1" x14ac:dyDescent="0.4">
      <c r="A14" s="224" t="s">
        <v>9</v>
      </c>
      <c r="B14" s="718">
        <f>SUM(B8:B13)</f>
        <v>0</v>
      </c>
      <c r="C14" s="719">
        <f t="shared" ref="C14:P14" si="5">SUM(C9:C13)</f>
        <v>1</v>
      </c>
      <c r="D14" s="720">
        <f t="shared" si="5"/>
        <v>1</v>
      </c>
      <c r="E14" s="721">
        <f t="shared" si="5"/>
        <v>0</v>
      </c>
      <c r="F14" s="719">
        <f t="shared" si="5"/>
        <v>4</v>
      </c>
      <c r="G14" s="720">
        <f t="shared" si="5"/>
        <v>4</v>
      </c>
      <c r="H14" s="721">
        <f t="shared" si="5"/>
        <v>0</v>
      </c>
      <c r="I14" s="719">
        <f t="shared" si="5"/>
        <v>8</v>
      </c>
      <c r="J14" s="720">
        <f t="shared" si="5"/>
        <v>8</v>
      </c>
      <c r="K14" s="721">
        <f>SUM(K9:K13)</f>
        <v>0</v>
      </c>
      <c r="L14" s="719">
        <f>SUM(L9:L13)</f>
        <v>6</v>
      </c>
      <c r="M14" s="720">
        <f>SUM(M9:M13)</f>
        <v>6</v>
      </c>
      <c r="N14" s="721">
        <f t="shared" si="5"/>
        <v>0</v>
      </c>
      <c r="O14" s="722">
        <f t="shared" si="5"/>
        <v>19</v>
      </c>
      <c r="P14" s="723">
        <f t="shared" si="5"/>
        <v>19</v>
      </c>
      <c r="Q14" s="196"/>
      <c r="R14" s="196"/>
    </row>
    <row r="15" spans="1:23" ht="27" customHeight="1" thickBot="1" x14ac:dyDescent="0.4">
      <c r="A15" s="224" t="s">
        <v>10</v>
      </c>
      <c r="B15" s="724"/>
      <c r="C15" s="725"/>
      <c r="D15" s="335"/>
      <c r="E15" s="724"/>
      <c r="F15" s="725"/>
      <c r="G15" s="335"/>
      <c r="H15" s="724"/>
      <c r="I15" s="725"/>
      <c r="J15" s="335"/>
      <c r="K15" s="724"/>
      <c r="L15" s="725"/>
      <c r="M15" s="335"/>
      <c r="N15" s="726"/>
      <c r="O15" s="725"/>
      <c r="P15" s="727"/>
      <c r="Q15" s="196"/>
      <c r="R15" s="196"/>
    </row>
    <row r="16" spans="1:23" ht="31.5" customHeight="1" thickBot="1" x14ac:dyDescent="0.4">
      <c r="A16" s="224" t="s">
        <v>11</v>
      </c>
      <c r="B16" s="24"/>
      <c r="C16" s="25"/>
      <c r="D16" s="10"/>
      <c r="E16" s="24"/>
      <c r="F16" s="25"/>
      <c r="G16" s="10"/>
      <c r="H16" s="24"/>
      <c r="I16" s="25"/>
      <c r="J16" s="10"/>
      <c r="K16" s="24"/>
      <c r="L16" s="25"/>
      <c r="M16" s="10"/>
      <c r="N16" s="11"/>
      <c r="O16" s="9"/>
      <c r="P16" s="26"/>
      <c r="Q16" s="197"/>
      <c r="R16" s="197"/>
    </row>
    <row r="17" spans="1:18" ht="24.95" customHeight="1" x14ac:dyDescent="0.35">
      <c r="A17" s="728" t="s">
        <v>27</v>
      </c>
      <c r="B17" s="685">
        <v>0</v>
      </c>
      <c r="C17" s="686">
        <v>0</v>
      </c>
      <c r="D17" s="687">
        <v>0</v>
      </c>
      <c r="E17" s="446">
        <v>0</v>
      </c>
      <c r="F17" s="685">
        <v>0</v>
      </c>
      <c r="G17" s="687">
        <f>SUM(E17:F17)</f>
        <v>0</v>
      </c>
      <c r="H17" s="446">
        <v>0</v>
      </c>
      <c r="I17" s="685">
        <v>0</v>
      </c>
      <c r="J17" s="687">
        <f>SUM(H17:I17)</f>
        <v>0</v>
      </c>
      <c r="K17" s="729">
        <v>0</v>
      </c>
      <c r="L17" s="729">
        <v>0</v>
      </c>
      <c r="M17" s="730">
        <f>SUM(K17:L17)</f>
        <v>0</v>
      </c>
      <c r="N17" s="105">
        <f>B17+E17+H17</f>
        <v>0</v>
      </c>
      <c r="O17" s="689">
        <f>C17+F17+I17</f>
        <v>0</v>
      </c>
      <c r="P17" s="690">
        <f>D17+G17+J17</f>
        <v>0</v>
      </c>
      <c r="Q17" s="12"/>
      <c r="R17" s="12"/>
    </row>
    <row r="18" spans="1:18" ht="24.95" customHeight="1" x14ac:dyDescent="0.35">
      <c r="A18" s="731" t="s">
        <v>28</v>
      </c>
      <c r="B18" s="109">
        <v>0</v>
      </c>
      <c r="C18" s="111">
        <v>1</v>
      </c>
      <c r="D18" s="691">
        <v>1</v>
      </c>
      <c r="E18" s="112">
        <v>0</v>
      </c>
      <c r="F18" s="109">
        <v>4</v>
      </c>
      <c r="G18" s="691">
        <v>4</v>
      </c>
      <c r="H18" s="112">
        <v>0</v>
      </c>
      <c r="I18" s="109">
        <v>8</v>
      </c>
      <c r="J18" s="691">
        <v>8</v>
      </c>
      <c r="K18" s="732">
        <v>0</v>
      </c>
      <c r="L18" s="732">
        <v>6</v>
      </c>
      <c r="M18" s="733">
        <v>6</v>
      </c>
      <c r="N18" s="114">
        <f>B18+E18+H18</f>
        <v>0</v>
      </c>
      <c r="O18" s="692">
        <f>C18+F18+I18+L18</f>
        <v>19</v>
      </c>
      <c r="P18" s="693">
        <f>D18+G18+J18+M18</f>
        <v>19</v>
      </c>
      <c r="Q18" s="12"/>
      <c r="R18" s="12"/>
    </row>
    <row r="19" spans="1:18" ht="24.95" customHeight="1" x14ac:dyDescent="0.35">
      <c r="A19" s="731" t="s">
        <v>29</v>
      </c>
      <c r="B19" s="109">
        <v>0</v>
      </c>
      <c r="C19" s="111">
        <v>0</v>
      </c>
      <c r="D19" s="691">
        <v>0</v>
      </c>
      <c r="E19" s="112">
        <v>0</v>
      </c>
      <c r="F19" s="109">
        <v>0</v>
      </c>
      <c r="G19" s="691">
        <f>SUM(E19:F19)</f>
        <v>0</v>
      </c>
      <c r="H19" s="112">
        <v>0</v>
      </c>
      <c r="I19" s="109">
        <v>0</v>
      </c>
      <c r="J19" s="691">
        <f>SUM(H19:I19)</f>
        <v>0</v>
      </c>
      <c r="K19" s="732">
        <v>0</v>
      </c>
      <c r="L19" s="732">
        <v>0</v>
      </c>
      <c r="M19" s="733">
        <f>SUM(K19:L19)</f>
        <v>0</v>
      </c>
      <c r="N19" s="114">
        <f>B19+E19+H19</f>
        <v>0</v>
      </c>
      <c r="O19" s="692">
        <f t="shared" ref="O19:P21" si="6">C19+F19+I19</f>
        <v>0</v>
      </c>
      <c r="P19" s="693">
        <f t="shared" si="6"/>
        <v>0</v>
      </c>
      <c r="Q19" s="12"/>
      <c r="R19" s="12"/>
    </row>
    <row r="20" spans="1:18" ht="29.25" customHeight="1" x14ac:dyDescent="0.35">
      <c r="A20" s="731" t="s">
        <v>30</v>
      </c>
      <c r="B20" s="109">
        <v>0</v>
      </c>
      <c r="C20" s="111">
        <v>0</v>
      </c>
      <c r="D20" s="691">
        <v>0</v>
      </c>
      <c r="E20" s="112">
        <v>0</v>
      </c>
      <c r="F20" s="109">
        <v>0</v>
      </c>
      <c r="G20" s="691">
        <f>SUM(E20:F20)</f>
        <v>0</v>
      </c>
      <c r="H20" s="112">
        <v>0</v>
      </c>
      <c r="I20" s="109">
        <v>0</v>
      </c>
      <c r="J20" s="691">
        <f>SUM(H20:I20)</f>
        <v>0</v>
      </c>
      <c r="K20" s="732">
        <v>0</v>
      </c>
      <c r="L20" s="732">
        <v>0</v>
      </c>
      <c r="M20" s="733">
        <f>SUM(K20:L20)</f>
        <v>0</v>
      </c>
      <c r="N20" s="114">
        <f>B20+E20+H20</f>
        <v>0</v>
      </c>
      <c r="O20" s="692">
        <f t="shared" si="6"/>
        <v>0</v>
      </c>
      <c r="P20" s="693">
        <f t="shared" si="6"/>
        <v>0</v>
      </c>
      <c r="Q20" s="12"/>
      <c r="R20" s="12"/>
    </row>
    <row r="21" spans="1:18" ht="43.5" customHeight="1" thickBot="1" x14ac:dyDescent="0.4">
      <c r="A21" s="734" t="s">
        <v>31</v>
      </c>
      <c r="B21" s="695">
        <v>0</v>
      </c>
      <c r="C21" s="696">
        <v>0</v>
      </c>
      <c r="D21" s="697">
        <v>0</v>
      </c>
      <c r="E21" s="173">
        <v>0</v>
      </c>
      <c r="F21" s="735">
        <v>0</v>
      </c>
      <c r="G21" s="697">
        <f>SUM(E21:F21)</f>
        <v>0</v>
      </c>
      <c r="H21" s="173">
        <v>0</v>
      </c>
      <c r="I21" s="735">
        <v>0</v>
      </c>
      <c r="J21" s="697">
        <f>SUM(H21:I21)</f>
        <v>0</v>
      </c>
      <c r="K21" s="736">
        <v>0</v>
      </c>
      <c r="L21" s="737">
        <v>0</v>
      </c>
      <c r="M21" s="738">
        <f>SUM(K21:L21)</f>
        <v>0</v>
      </c>
      <c r="N21" s="218">
        <f>B21+E21+H21</f>
        <v>0</v>
      </c>
      <c r="O21" s="550">
        <f t="shared" si="6"/>
        <v>0</v>
      </c>
      <c r="P21" s="699">
        <f t="shared" si="6"/>
        <v>0</v>
      </c>
      <c r="Q21" s="198"/>
      <c r="R21" s="198"/>
    </row>
    <row r="22" spans="1:18" ht="27" thickBot="1" x14ac:dyDescent="0.4">
      <c r="A22" s="312" t="s">
        <v>13</v>
      </c>
      <c r="B22" s="314">
        <f t="shared" ref="B22:P22" si="7">SUM(B17:B21)</f>
        <v>0</v>
      </c>
      <c r="C22" s="326">
        <f t="shared" si="7"/>
        <v>1</v>
      </c>
      <c r="D22" s="315">
        <f t="shared" si="7"/>
        <v>1</v>
      </c>
      <c r="E22" s="336">
        <f t="shared" si="7"/>
        <v>0</v>
      </c>
      <c r="F22" s="326">
        <f t="shared" si="7"/>
        <v>4</v>
      </c>
      <c r="G22" s="315">
        <f t="shared" si="7"/>
        <v>4</v>
      </c>
      <c r="H22" s="336">
        <f t="shared" si="7"/>
        <v>0</v>
      </c>
      <c r="I22" s="326">
        <f t="shared" si="7"/>
        <v>8</v>
      </c>
      <c r="J22" s="315">
        <f t="shared" si="7"/>
        <v>8</v>
      </c>
      <c r="K22" s="336">
        <f>SUM(K17:K21)</f>
        <v>0</v>
      </c>
      <c r="L22" s="326">
        <f>SUM(L17:L21)</f>
        <v>6</v>
      </c>
      <c r="M22" s="326">
        <f>SUM(M17:M21)</f>
        <v>6</v>
      </c>
      <c r="N22" s="541">
        <f t="shared" si="7"/>
        <v>0</v>
      </c>
      <c r="O22" s="542">
        <f t="shared" si="7"/>
        <v>19</v>
      </c>
      <c r="P22" s="543">
        <f t="shared" si="7"/>
        <v>19</v>
      </c>
      <c r="Q22" s="198"/>
      <c r="R22" s="198"/>
    </row>
    <row r="23" spans="1:18" ht="24.95" customHeight="1" thickBot="1" x14ac:dyDescent="0.4">
      <c r="A23" s="13" t="s">
        <v>14</v>
      </c>
      <c r="B23" s="27"/>
      <c r="C23" s="28"/>
      <c r="D23" s="335"/>
      <c r="E23" s="27"/>
      <c r="F23" s="28"/>
      <c r="G23" s="335"/>
      <c r="H23" s="316"/>
      <c r="I23" s="317"/>
      <c r="J23" s="434"/>
      <c r="K23" s="316"/>
      <c r="L23" s="317"/>
      <c r="M23" s="434"/>
      <c r="N23" s="544"/>
      <c r="O23" s="545"/>
      <c r="P23" s="546"/>
      <c r="Q23" s="12"/>
      <c r="R23" s="12"/>
    </row>
    <row r="24" spans="1:18" ht="24.95" customHeight="1" x14ac:dyDescent="0.35">
      <c r="A24" s="318" t="s">
        <v>27</v>
      </c>
      <c r="B24" s="319">
        <v>0</v>
      </c>
      <c r="C24" s="230">
        <v>0</v>
      </c>
      <c r="D24" s="340">
        <f>SUM(B24:C24)</f>
        <v>0</v>
      </c>
      <c r="E24" s="341">
        <v>0</v>
      </c>
      <c r="F24" s="230">
        <v>0</v>
      </c>
      <c r="G24" s="340">
        <f>SUM(E24:F24)</f>
        <v>0</v>
      </c>
      <c r="H24" s="341">
        <v>0</v>
      </c>
      <c r="I24" s="230">
        <v>0</v>
      </c>
      <c r="J24" s="340">
        <f>SUM(H24:I24)</f>
        <v>0</v>
      </c>
      <c r="K24" s="341">
        <v>0</v>
      </c>
      <c r="L24" s="230">
        <v>0</v>
      </c>
      <c r="M24" s="340">
        <f>SUM(K24:L24)</f>
        <v>0</v>
      </c>
      <c r="N24" s="347">
        <f t="shared" ref="N24:P28" si="8">B24+E24+H24+K24</f>
        <v>0</v>
      </c>
      <c r="O24" s="739">
        <f t="shared" si="8"/>
        <v>0</v>
      </c>
      <c r="P24" s="740">
        <f t="shared" si="8"/>
        <v>0</v>
      </c>
      <c r="Q24" s="12"/>
      <c r="R24" s="12"/>
    </row>
    <row r="25" spans="1:18" ht="33" customHeight="1" x14ac:dyDescent="0.35">
      <c r="A25" s="201" t="s">
        <v>28</v>
      </c>
      <c r="B25" s="18">
        <v>0</v>
      </c>
      <c r="C25" s="6">
        <v>0</v>
      </c>
      <c r="D25" s="342">
        <f>SUM(B25:C25)</f>
        <v>0</v>
      </c>
      <c r="E25" s="343">
        <v>0</v>
      </c>
      <c r="F25" s="6">
        <v>0</v>
      </c>
      <c r="G25" s="342">
        <f>SUM(E25:F25)</f>
        <v>0</v>
      </c>
      <c r="H25" s="343">
        <v>0</v>
      </c>
      <c r="I25" s="6">
        <v>0</v>
      </c>
      <c r="J25" s="342">
        <f>SUM(H25:I25)</f>
        <v>0</v>
      </c>
      <c r="K25" s="343">
        <v>0</v>
      </c>
      <c r="L25" s="6">
        <v>0</v>
      </c>
      <c r="M25" s="342">
        <f>SUM(K25:L25)</f>
        <v>0</v>
      </c>
      <c r="N25" s="348">
        <f t="shared" si="8"/>
        <v>0</v>
      </c>
      <c r="O25" s="741">
        <f t="shared" si="8"/>
        <v>0</v>
      </c>
      <c r="P25" s="742">
        <f t="shared" si="8"/>
        <v>0</v>
      </c>
      <c r="Q25" s="12"/>
      <c r="R25" s="12"/>
    </row>
    <row r="26" spans="1:18" ht="24.95" customHeight="1" x14ac:dyDescent="0.35">
      <c r="A26" s="201" t="s">
        <v>29</v>
      </c>
      <c r="B26" s="18">
        <v>0</v>
      </c>
      <c r="C26" s="6">
        <v>0</v>
      </c>
      <c r="D26" s="342">
        <f>SUM(B26:C26)</f>
        <v>0</v>
      </c>
      <c r="E26" s="343">
        <v>0</v>
      </c>
      <c r="F26" s="6">
        <v>0</v>
      </c>
      <c r="G26" s="342">
        <f>SUM(E26:F26)</f>
        <v>0</v>
      </c>
      <c r="H26" s="343">
        <v>0</v>
      </c>
      <c r="I26" s="6">
        <v>0</v>
      </c>
      <c r="J26" s="342">
        <f>SUM(H26:I26)</f>
        <v>0</v>
      </c>
      <c r="K26" s="343">
        <v>0</v>
      </c>
      <c r="L26" s="6">
        <v>0</v>
      </c>
      <c r="M26" s="342">
        <f>SUM(K26:L26)</f>
        <v>0</v>
      </c>
      <c r="N26" s="348">
        <f t="shared" si="8"/>
        <v>0</v>
      </c>
      <c r="O26" s="741">
        <f t="shared" si="8"/>
        <v>0</v>
      </c>
      <c r="P26" s="742">
        <f t="shared" si="8"/>
        <v>0</v>
      </c>
      <c r="Q26" s="198"/>
      <c r="R26" s="198"/>
    </row>
    <row r="27" spans="1:18" ht="32.25" customHeight="1" x14ac:dyDescent="0.35">
      <c r="A27" s="201" t="s">
        <v>30</v>
      </c>
      <c r="B27" s="18">
        <v>0</v>
      </c>
      <c r="C27" s="6">
        <v>0</v>
      </c>
      <c r="D27" s="342">
        <f>SUM(B27:C27)</f>
        <v>0</v>
      </c>
      <c r="E27" s="343">
        <v>0</v>
      </c>
      <c r="F27" s="6">
        <v>0</v>
      </c>
      <c r="G27" s="342">
        <f>SUM(E27:F27)</f>
        <v>0</v>
      </c>
      <c r="H27" s="343">
        <v>0</v>
      </c>
      <c r="I27" s="6">
        <v>0</v>
      </c>
      <c r="J27" s="342">
        <f>SUM(H27:I27)</f>
        <v>0</v>
      </c>
      <c r="K27" s="343">
        <v>0</v>
      </c>
      <c r="L27" s="6">
        <v>0</v>
      </c>
      <c r="M27" s="342">
        <f>SUM(K27:L27)</f>
        <v>0</v>
      </c>
      <c r="N27" s="348">
        <f t="shared" si="8"/>
        <v>0</v>
      </c>
      <c r="O27" s="741">
        <f t="shared" si="8"/>
        <v>0</v>
      </c>
      <c r="P27" s="742">
        <f t="shared" si="8"/>
        <v>0</v>
      </c>
      <c r="Q27" s="204"/>
      <c r="R27" s="204"/>
    </row>
    <row r="28" spans="1:18" ht="29.25" customHeight="1" thickBot="1" x14ac:dyDescent="0.4">
      <c r="A28" s="320" t="s">
        <v>31</v>
      </c>
      <c r="B28" s="321">
        <v>0</v>
      </c>
      <c r="C28" s="323">
        <v>0</v>
      </c>
      <c r="D28" s="344">
        <f>SUM(B28:C28)</f>
        <v>0</v>
      </c>
      <c r="E28" s="345">
        <v>0</v>
      </c>
      <c r="F28" s="323">
        <v>0</v>
      </c>
      <c r="G28" s="344">
        <f>SUM(E28:F28)</f>
        <v>0</v>
      </c>
      <c r="H28" s="345">
        <v>0</v>
      </c>
      <c r="I28" s="323">
        <v>0</v>
      </c>
      <c r="J28" s="344">
        <f>SUM(H28:I28)</f>
        <v>0</v>
      </c>
      <c r="K28" s="345">
        <v>0</v>
      </c>
      <c r="L28" s="323">
        <v>0</v>
      </c>
      <c r="M28" s="344">
        <f>SUM(K28:L28)</f>
        <v>0</v>
      </c>
      <c r="N28" s="349">
        <f t="shared" si="8"/>
        <v>0</v>
      </c>
      <c r="O28" s="743">
        <f t="shared" si="8"/>
        <v>0</v>
      </c>
      <c r="P28" s="744">
        <f t="shared" si="8"/>
        <v>0</v>
      </c>
      <c r="Q28" s="198"/>
      <c r="R28" s="198"/>
    </row>
    <row r="29" spans="1:18" thickBot="1" x14ac:dyDescent="0.4">
      <c r="A29" s="312" t="s">
        <v>15</v>
      </c>
      <c r="B29" s="326">
        <f t="shared" ref="B29:P29" si="9">SUM(B24:B28)</f>
        <v>0</v>
      </c>
      <c r="C29" s="326">
        <f t="shared" si="9"/>
        <v>0</v>
      </c>
      <c r="D29" s="326">
        <f t="shared" si="9"/>
        <v>0</v>
      </c>
      <c r="E29" s="326">
        <f t="shared" si="9"/>
        <v>0</v>
      </c>
      <c r="F29" s="326">
        <f t="shared" si="9"/>
        <v>0</v>
      </c>
      <c r="G29" s="326">
        <f t="shared" si="9"/>
        <v>0</v>
      </c>
      <c r="H29" s="327">
        <f t="shared" si="9"/>
        <v>0</v>
      </c>
      <c r="I29" s="327">
        <f t="shared" si="9"/>
        <v>0</v>
      </c>
      <c r="J29" s="327">
        <f t="shared" si="9"/>
        <v>0</v>
      </c>
      <c r="K29" s="327">
        <f>SUM(K24:K28)</f>
        <v>0</v>
      </c>
      <c r="L29" s="327">
        <f>SUM(L24:L28)</f>
        <v>0</v>
      </c>
      <c r="M29" s="327">
        <f>SUM(M24:M28)</f>
        <v>0</v>
      </c>
      <c r="N29" s="326">
        <f t="shared" si="9"/>
        <v>0</v>
      </c>
      <c r="O29" s="326">
        <f t="shared" si="9"/>
        <v>0</v>
      </c>
      <c r="P29" s="315">
        <f t="shared" si="9"/>
        <v>0</v>
      </c>
      <c r="Q29" s="12"/>
      <c r="R29" s="12"/>
    </row>
    <row r="30" spans="1:18" thickBot="1" x14ac:dyDescent="0.4">
      <c r="A30" s="350" t="s">
        <v>16</v>
      </c>
      <c r="B30" s="8">
        <f t="shared" ref="B30:P30" si="10">B22</f>
        <v>0</v>
      </c>
      <c r="C30" s="8">
        <f t="shared" si="10"/>
        <v>1</v>
      </c>
      <c r="D30" s="8">
        <f t="shared" si="10"/>
        <v>1</v>
      </c>
      <c r="E30" s="8">
        <f t="shared" si="10"/>
        <v>0</v>
      </c>
      <c r="F30" s="8">
        <f t="shared" si="10"/>
        <v>4</v>
      </c>
      <c r="G30" s="22">
        <f t="shared" si="10"/>
        <v>4</v>
      </c>
      <c r="H30" s="22">
        <f t="shared" si="10"/>
        <v>0</v>
      </c>
      <c r="I30" s="22">
        <f t="shared" si="10"/>
        <v>8</v>
      </c>
      <c r="J30" s="22">
        <f t="shared" si="10"/>
        <v>8</v>
      </c>
      <c r="K30" s="22">
        <f>K22</f>
        <v>0</v>
      </c>
      <c r="L30" s="22">
        <f>L22</f>
        <v>6</v>
      </c>
      <c r="M30" s="22">
        <f>M22</f>
        <v>6</v>
      </c>
      <c r="N30" s="22">
        <f t="shared" si="10"/>
        <v>0</v>
      </c>
      <c r="O30" s="22">
        <f t="shared" si="10"/>
        <v>19</v>
      </c>
      <c r="P30" s="19">
        <f t="shared" si="10"/>
        <v>19</v>
      </c>
      <c r="Q30" s="199"/>
      <c r="R30" s="199"/>
    </row>
    <row r="31" spans="1:18" thickBot="1" x14ac:dyDescent="0.4">
      <c r="A31" s="350" t="s">
        <v>17</v>
      </c>
      <c r="B31" s="8">
        <f t="shared" ref="B31:P31" si="11">B29</f>
        <v>0</v>
      </c>
      <c r="C31" s="8">
        <f t="shared" si="11"/>
        <v>0</v>
      </c>
      <c r="D31" s="8">
        <f t="shared" si="11"/>
        <v>0</v>
      </c>
      <c r="E31" s="8">
        <f t="shared" si="11"/>
        <v>0</v>
      </c>
      <c r="F31" s="8">
        <f t="shared" si="11"/>
        <v>0</v>
      </c>
      <c r="G31" s="22">
        <f t="shared" si="11"/>
        <v>0</v>
      </c>
      <c r="H31" s="22">
        <f t="shared" si="11"/>
        <v>0</v>
      </c>
      <c r="I31" s="22">
        <f t="shared" si="11"/>
        <v>0</v>
      </c>
      <c r="J31" s="22">
        <f t="shared" si="11"/>
        <v>0</v>
      </c>
      <c r="K31" s="22">
        <f>K29</f>
        <v>0</v>
      </c>
      <c r="L31" s="22">
        <f>L29</f>
        <v>0</v>
      </c>
      <c r="M31" s="22">
        <f>M29</f>
        <v>0</v>
      </c>
      <c r="N31" s="22">
        <f t="shared" si="11"/>
        <v>0</v>
      </c>
      <c r="O31" s="22">
        <f t="shared" si="11"/>
        <v>0</v>
      </c>
      <c r="P31" s="19">
        <f t="shared" si="11"/>
        <v>0</v>
      </c>
      <c r="Q31" s="16"/>
      <c r="R31" s="16"/>
    </row>
    <row r="32" spans="1:18" thickBot="1" x14ac:dyDescent="0.4">
      <c r="A32" s="203" t="s">
        <v>18</v>
      </c>
      <c r="B32" s="351">
        <f t="shared" ref="B32:P32" si="12">SUM(B30:B31)</f>
        <v>0</v>
      </c>
      <c r="C32" s="352">
        <f t="shared" si="12"/>
        <v>1</v>
      </c>
      <c r="D32" s="352">
        <f t="shared" si="12"/>
        <v>1</v>
      </c>
      <c r="E32" s="352">
        <f t="shared" si="12"/>
        <v>0</v>
      </c>
      <c r="F32" s="352">
        <f t="shared" si="12"/>
        <v>4</v>
      </c>
      <c r="G32" s="353">
        <f t="shared" si="12"/>
        <v>4</v>
      </c>
      <c r="H32" s="353">
        <f t="shared" si="12"/>
        <v>0</v>
      </c>
      <c r="I32" s="353">
        <f t="shared" si="12"/>
        <v>8</v>
      </c>
      <c r="J32" s="353">
        <f t="shared" si="12"/>
        <v>8</v>
      </c>
      <c r="K32" s="353">
        <f>SUM(K30:K31)</f>
        <v>0</v>
      </c>
      <c r="L32" s="353">
        <f>SUM(L30:L31)</f>
        <v>6</v>
      </c>
      <c r="M32" s="353">
        <f>SUM(M30:M31)</f>
        <v>6</v>
      </c>
      <c r="N32" s="353">
        <f t="shared" si="12"/>
        <v>0</v>
      </c>
      <c r="O32" s="353">
        <f t="shared" si="12"/>
        <v>19</v>
      </c>
      <c r="P32" s="354">
        <f t="shared" si="12"/>
        <v>19</v>
      </c>
      <c r="Q32" s="16"/>
      <c r="R32" s="16"/>
    </row>
    <row r="33" spans="1:19" ht="12" customHeight="1" x14ac:dyDescent="0.35">
      <c r="A33" s="12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9" ht="25.5" hidden="1" customHeight="1" x14ac:dyDescent="0.35">
      <c r="A34" s="12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7"/>
    </row>
    <row r="35" spans="1:19" ht="37.5" customHeight="1" x14ac:dyDescent="0.35">
      <c r="A35" s="1183" t="s">
        <v>88</v>
      </c>
      <c r="B35" s="1183"/>
      <c r="C35" s="1183"/>
      <c r="D35" s="1183"/>
      <c r="E35" s="1183"/>
      <c r="F35" s="1183"/>
      <c r="G35" s="1183"/>
      <c r="H35" s="1183"/>
      <c r="I35" s="1183"/>
      <c r="J35" s="1183"/>
      <c r="K35" s="1183"/>
      <c r="L35" s="1183"/>
      <c r="M35" s="1183"/>
      <c r="N35" s="1183"/>
      <c r="O35" s="1183"/>
      <c r="P35" s="1183"/>
      <c r="Q35" s="1183"/>
      <c r="R35" s="1183"/>
      <c r="S35" s="1183"/>
    </row>
    <row r="36" spans="1:19" ht="39.950000000000003" customHeight="1" x14ac:dyDescent="0.4">
      <c r="A36" s="1184" t="str">
        <f>[2]СПО!B42</f>
        <v>Начальник УМО___________________И.И. Линник</v>
      </c>
      <c r="B36" s="1184"/>
      <c r="C36" s="1184"/>
      <c r="D36" s="1184"/>
      <c r="E36" s="1184"/>
      <c r="F36" s="1184"/>
      <c r="G36" s="1184"/>
      <c r="H36" s="1184"/>
      <c r="I36" s="1184"/>
      <c r="J36" s="1184"/>
      <c r="K36" s="1184"/>
      <c r="L36" s="1184"/>
      <c r="M36" s="1184"/>
      <c r="N36" s="1184"/>
      <c r="O36" s="1184"/>
      <c r="P36" s="1184"/>
      <c r="Q36" s="17"/>
      <c r="R36" s="17"/>
      <c r="S36" s="17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3"/>
  <sheetViews>
    <sheetView zoomScale="55" zoomScaleNormal="55" workbookViewId="0">
      <selection activeCell="I10" sqref="I10"/>
    </sheetView>
  </sheetViews>
  <sheetFormatPr defaultRowHeight="25.5" x14ac:dyDescent="0.35"/>
  <cols>
    <col min="1" max="1" width="88.85546875" style="31" customWidth="1"/>
    <col min="2" max="2" width="16" style="31" customWidth="1"/>
    <col min="3" max="3" width="13.42578125" style="31" customWidth="1"/>
    <col min="4" max="4" width="12.28515625" style="31" customWidth="1"/>
    <col min="5" max="5" width="9.42578125" style="31" hidden="1" customWidth="1"/>
    <col min="6" max="6" width="10.42578125" style="31" hidden="1" customWidth="1"/>
    <col min="7" max="7" width="12.28515625" style="31" hidden="1" customWidth="1"/>
    <col min="8" max="8" width="12.5703125" style="31" customWidth="1"/>
    <col min="9" max="9" width="14.140625" style="31" customWidth="1"/>
    <col min="10" max="10" width="12.7109375" style="31" customWidth="1"/>
    <col min="11" max="12" width="10.7109375" style="31" customWidth="1"/>
    <col min="13" max="13" width="9.140625" style="3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16384" width="9.140625" style="31"/>
  </cols>
  <sheetData>
    <row r="1" spans="1:14" ht="25.5" customHeight="1" x14ac:dyDescent="0.35">
      <c r="A1" s="1164" t="s">
        <v>0</v>
      </c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</row>
    <row r="2" spans="1:14" ht="26.25" customHeight="1" x14ac:dyDescent="0.35">
      <c r="A2" s="1193" t="s">
        <v>125</v>
      </c>
      <c r="B2" s="1193"/>
      <c r="C2" s="1193"/>
      <c r="D2" s="1193"/>
      <c r="E2" s="1193"/>
      <c r="F2" s="1193"/>
      <c r="G2" s="1193"/>
      <c r="H2" s="1193"/>
      <c r="I2" s="1193"/>
      <c r="J2" s="1193"/>
      <c r="K2" s="1193"/>
      <c r="L2" s="1193"/>
      <c r="M2" s="1193"/>
      <c r="N2" s="1193"/>
    </row>
    <row r="3" spans="1:14" ht="37.5" customHeight="1" x14ac:dyDescent="0.35">
      <c r="A3" s="1164" t="s">
        <v>149</v>
      </c>
      <c r="B3" s="1164"/>
      <c r="C3" s="1164"/>
      <c r="D3" s="1164"/>
      <c r="E3" s="1164"/>
      <c r="F3" s="1164"/>
      <c r="G3" s="1164"/>
      <c r="H3" s="1164"/>
      <c r="I3" s="1164"/>
      <c r="J3" s="1164"/>
      <c r="K3" s="30"/>
      <c r="L3" s="30"/>
    </row>
    <row r="4" spans="1:14" ht="24.75" customHeight="1" thickBot="1" x14ac:dyDescent="0.4">
      <c r="A4" s="32"/>
    </row>
    <row r="5" spans="1:14" ht="33" customHeight="1" x14ac:dyDescent="0.35">
      <c r="A5" s="1165" t="s">
        <v>33</v>
      </c>
      <c r="B5" s="1196">
        <v>3</v>
      </c>
      <c r="C5" s="1197"/>
      <c r="D5" s="1198"/>
      <c r="E5" s="1196"/>
      <c r="F5" s="1197"/>
      <c r="G5" s="1198"/>
      <c r="H5" s="1171" t="s">
        <v>23</v>
      </c>
      <c r="I5" s="1172"/>
      <c r="J5" s="1173"/>
      <c r="K5" s="33"/>
      <c r="L5" s="33"/>
    </row>
    <row r="6" spans="1:14" ht="24.75" customHeight="1" thickBot="1" x14ac:dyDescent="0.4">
      <c r="A6" s="1166"/>
      <c r="B6" s="1199"/>
      <c r="C6" s="1200"/>
      <c r="D6" s="1201"/>
      <c r="E6" s="1199"/>
      <c r="F6" s="1200"/>
      <c r="G6" s="1201"/>
      <c r="H6" s="1174"/>
      <c r="I6" s="1175"/>
      <c r="J6" s="1176"/>
      <c r="K6" s="33"/>
      <c r="L6" s="33"/>
    </row>
    <row r="7" spans="1:14" ht="99.75" customHeight="1" thickBot="1" x14ac:dyDescent="0.4">
      <c r="A7" s="1195"/>
      <c r="B7" s="309" t="s">
        <v>5</v>
      </c>
      <c r="C7" s="310" t="s">
        <v>6</v>
      </c>
      <c r="D7" s="311" t="s">
        <v>7</v>
      </c>
      <c r="E7" s="309" t="s">
        <v>5</v>
      </c>
      <c r="F7" s="310" t="s">
        <v>6</v>
      </c>
      <c r="G7" s="311" t="s">
        <v>7</v>
      </c>
      <c r="H7" s="309" t="s">
        <v>5</v>
      </c>
      <c r="I7" s="310" t="s">
        <v>6</v>
      </c>
      <c r="J7" s="311" t="s">
        <v>7</v>
      </c>
      <c r="K7" s="33"/>
      <c r="L7" s="33"/>
    </row>
    <row r="8" spans="1:14" ht="30.75" customHeight="1" x14ac:dyDescent="0.35">
      <c r="A8" s="134" t="s">
        <v>34</v>
      </c>
      <c r="B8" s="119">
        <v>1</v>
      </c>
      <c r="C8" s="119">
        <v>0</v>
      </c>
      <c r="D8" s="745">
        <v>1</v>
      </c>
      <c r="E8" s="205"/>
      <c r="F8" s="119"/>
      <c r="G8" s="119"/>
      <c r="H8" s="119">
        <v>1</v>
      </c>
      <c r="I8" s="119">
        <v>0</v>
      </c>
      <c r="J8" s="745">
        <v>1</v>
      </c>
      <c r="K8" s="33"/>
      <c r="L8" s="33"/>
    </row>
    <row r="9" spans="1:14" ht="58.5" customHeight="1" x14ac:dyDescent="0.35">
      <c r="A9" s="49" t="s">
        <v>35</v>
      </c>
      <c r="B9" s="112">
        <v>0</v>
      </c>
      <c r="C9" s="110">
        <v>0</v>
      </c>
      <c r="D9" s="111">
        <v>0</v>
      </c>
      <c r="E9" s="112"/>
      <c r="F9" s="110"/>
      <c r="G9" s="111"/>
      <c r="H9" s="135">
        <f t="shared" ref="H9:I11" si="0">B9+E9</f>
        <v>0</v>
      </c>
      <c r="I9" s="753">
        <f t="shared" si="0"/>
        <v>0</v>
      </c>
      <c r="J9" s="136">
        <f>SUM(H9:I9)</f>
        <v>0</v>
      </c>
      <c r="K9" s="33"/>
      <c r="L9" s="33"/>
    </row>
    <row r="10" spans="1:14" ht="33" customHeight="1" x14ac:dyDescent="0.35">
      <c r="A10" s="137" t="s">
        <v>36</v>
      </c>
      <c r="B10" s="112">
        <v>0</v>
      </c>
      <c r="C10" s="110">
        <v>0</v>
      </c>
      <c r="D10" s="111">
        <v>0</v>
      </c>
      <c r="E10" s="112"/>
      <c r="F10" s="110"/>
      <c r="G10" s="111"/>
      <c r="H10" s="135">
        <f t="shared" si="0"/>
        <v>0</v>
      </c>
      <c r="I10" s="753">
        <f t="shared" si="0"/>
        <v>0</v>
      </c>
      <c r="J10" s="136">
        <f>SUM(H10:I10)</f>
        <v>0</v>
      </c>
      <c r="K10" s="33"/>
      <c r="L10" s="33"/>
    </row>
    <row r="11" spans="1:14" ht="54.75" customHeight="1" thickBot="1" x14ac:dyDescent="0.4">
      <c r="A11" s="49" t="s">
        <v>37</v>
      </c>
      <c r="B11" s="138">
        <v>1</v>
      </c>
      <c r="C11" s="139">
        <v>0</v>
      </c>
      <c r="D11" s="111">
        <v>1</v>
      </c>
      <c r="E11" s="138"/>
      <c r="F11" s="139"/>
      <c r="G11" s="111"/>
      <c r="H11" s="135">
        <f t="shared" si="0"/>
        <v>1</v>
      </c>
      <c r="I11" s="753">
        <f t="shared" si="0"/>
        <v>0</v>
      </c>
      <c r="J11" s="136">
        <f>SUM(H11:I11)</f>
        <v>1</v>
      </c>
      <c r="K11" s="33"/>
      <c r="L11" s="33"/>
    </row>
    <row r="12" spans="1:14" ht="30" customHeight="1" thickBot="1" x14ac:dyDescent="0.4">
      <c r="A12" s="56" t="s">
        <v>41</v>
      </c>
      <c r="B12" s="59">
        <f>SUM(B9:B11)</f>
        <v>1</v>
      </c>
      <c r="C12" s="59">
        <f>SUM(C9:C11)</f>
        <v>0</v>
      </c>
      <c r="D12" s="59">
        <f>SUM(D9:D11)</f>
        <v>1</v>
      </c>
      <c r="E12" s="59"/>
      <c r="F12" s="59"/>
      <c r="G12" s="59"/>
      <c r="H12" s="59">
        <f>SUM(H9:H11)</f>
        <v>1</v>
      </c>
      <c r="I12" s="60">
        <f>SUM(I9:I11)</f>
        <v>0</v>
      </c>
      <c r="J12" s="752">
        <f>SUM(H12:I12)</f>
        <v>1</v>
      </c>
      <c r="K12" s="33"/>
      <c r="L12" s="33"/>
    </row>
    <row r="13" spans="1:14" ht="30.75" customHeight="1" thickBot="1" x14ac:dyDescent="0.4">
      <c r="A13" s="126" t="s">
        <v>10</v>
      </c>
      <c r="B13" s="140"/>
      <c r="C13" s="140"/>
      <c r="D13" s="140"/>
      <c r="E13" s="140"/>
      <c r="F13" s="140"/>
      <c r="G13" s="140"/>
      <c r="H13" s="140"/>
      <c r="I13" s="149"/>
      <c r="J13" s="141"/>
      <c r="K13" s="33"/>
      <c r="L13" s="33"/>
    </row>
    <row r="14" spans="1:14" ht="31.5" customHeight="1" thickBot="1" x14ac:dyDescent="0.4">
      <c r="A14" s="67" t="s">
        <v>11</v>
      </c>
      <c r="B14" s="746"/>
      <c r="C14" s="746"/>
      <c r="D14" s="519"/>
      <c r="E14" s="100"/>
      <c r="F14" s="746"/>
      <c r="G14" s="747"/>
      <c r="H14" s="754"/>
      <c r="I14" s="757"/>
      <c r="J14" s="748"/>
      <c r="K14" s="77"/>
      <c r="L14" s="77"/>
    </row>
    <row r="15" spans="1:14" ht="52.5" x14ac:dyDescent="0.35">
      <c r="A15" s="517" t="s">
        <v>35</v>
      </c>
      <c r="B15" s="446">
        <v>0</v>
      </c>
      <c r="C15" s="749">
        <v>0</v>
      </c>
      <c r="D15" s="686">
        <v>0</v>
      </c>
      <c r="E15" s="446"/>
      <c r="F15" s="749"/>
      <c r="G15" s="686"/>
      <c r="H15" s="751">
        <f t="shared" ref="H15:I17" si="1">B15+E15</f>
        <v>0</v>
      </c>
      <c r="I15" s="758">
        <f t="shared" si="1"/>
        <v>0</v>
      </c>
      <c r="J15" s="518">
        <f>SUM(H15:I15)</f>
        <v>0</v>
      </c>
      <c r="K15" s="108"/>
      <c r="L15" s="108"/>
    </row>
    <row r="16" spans="1:14" ht="26.25" x14ac:dyDescent="0.35">
      <c r="A16" s="137" t="s">
        <v>36</v>
      </c>
      <c r="B16" s="112">
        <v>0</v>
      </c>
      <c r="C16" s="110">
        <v>0</v>
      </c>
      <c r="D16" s="111">
        <v>0</v>
      </c>
      <c r="E16" s="112"/>
      <c r="F16" s="110"/>
      <c r="G16" s="111"/>
      <c r="H16" s="135">
        <f t="shared" si="1"/>
        <v>0</v>
      </c>
      <c r="I16" s="753">
        <f t="shared" si="1"/>
        <v>0</v>
      </c>
      <c r="J16" s="136">
        <f>SUM(H16:I16)</f>
        <v>0</v>
      </c>
      <c r="K16" s="108"/>
      <c r="L16" s="108"/>
    </row>
    <row r="17" spans="1:16" ht="24.95" customHeight="1" thickBot="1" x14ac:dyDescent="0.4">
      <c r="A17" s="49" t="s">
        <v>37</v>
      </c>
      <c r="B17" s="755">
        <v>1</v>
      </c>
      <c r="C17" s="756">
        <v>0</v>
      </c>
      <c r="D17" s="696">
        <f>SUM(B17:C17)</f>
        <v>1</v>
      </c>
      <c r="E17" s="755"/>
      <c r="F17" s="756"/>
      <c r="G17" s="696"/>
      <c r="H17" s="166">
        <f t="shared" si="1"/>
        <v>1</v>
      </c>
      <c r="I17" s="753">
        <f t="shared" si="1"/>
        <v>0</v>
      </c>
      <c r="J17" s="136">
        <f>SUM(H17:I17)</f>
        <v>1</v>
      </c>
      <c r="K17" s="108"/>
      <c r="L17" s="108"/>
    </row>
    <row r="18" spans="1:16" ht="24.95" customHeight="1" thickBot="1" x14ac:dyDescent="0.4">
      <c r="A18" s="142" t="s">
        <v>13</v>
      </c>
      <c r="B18" s="206">
        <f>SUM(B15:B17)</f>
        <v>1</v>
      </c>
      <c r="C18" s="206">
        <f>SUM(C15:C17)</f>
        <v>0</v>
      </c>
      <c r="D18" s="206">
        <f>SUM(D15:D17)</f>
        <v>1</v>
      </c>
      <c r="E18" s="206"/>
      <c r="F18" s="206"/>
      <c r="G18" s="119"/>
      <c r="H18" s="206">
        <f>SUM(H15:H17)</f>
        <v>1</v>
      </c>
      <c r="I18" s="206">
        <f>SUM(I15:I17)</f>
        <v>0</v>
      </c>
      <c r="J18" s="96">
        <f>SUM(H18:I18)</f>
        <v>1</v>
      </c>
      <c r="K18" s="97"/>
      <c r="L18" s="97"/>
    </row>
    <row r="19" spans="1:16" ht="24.95" customHeight="1" x14ac:dyDescent="0.35">
      <c r="A19" s="143" t="s">
        <v>42</v>
      </c>
      <c r="B19" s="446"/>
      <c r="C19" s="749"/>
      <c r="D19" s="686"/>
      <c r="E19" s="446"/>
      <c r="F19" s="749"/>
      <c r="G19" s="686"/>
      <c r="H19" s="446"/>
      <c r="I19" s="749"/>
      <c r="J19" s="750"/>
      <c r="K19" s="108"/>
      <c r="L19" s="108"/>
    </row>
    <row r="20" spans="1:16" ht="24.95" customHeight="1" thickBot="1" x14ac:dyDescent="0.4">
      <c r="A20" s="49"/>
      <c r="B20" s="112"/>
      <c r="C20" s="110"/>
      <c r="D20" s="111"/>
      <c r="E20" s="112"/>
      <c r="F20" s="110"/>
      <c r="G20" s="111"/>
      <c r="H20" s="135"/>
      <c r="I20" s="144"/>
      <c r="J20" s="136"/>
      <c r="K20" s="108"/>
      <c r="L20" s="108"/>
    </row>
    <row r="21" spans="1:16" ht="21" customHeight="1" thickBot="1" x14ac:dyDescent="0.4">
      <c r="A21" s="92" t="s">
        <v>43</v>
      </c>
      <c r="B21" s="121">
        <f t="shared" ref="B21:J21" si="2">SUM(B20:B20)</f>
        <v>0</v>
      </c>
      <c r="C21" s="121">
        <f t="shared" si="2"/>
        <v>0</v>
      </c>
      <c r="D21" s="121">
        <f t="shared" si="2"/>
        <v>0</v>
      </c>
      <c r="E21" s="121"/>
      <c r="F21" s="121"/>
      <c r="G21" s="122"/>
      <c r="H21" s="121">
        <f t="shared" si="2"/>
        <v>0</v>
      </c>
      <c r="I21" s="121">
        <f t="shared" si="2"/>
        <v>0</v>
      </c>
      <c r="J21" s="123">
        <f t="shared" si="2"/>
        <v>0</v>
      </c>
      <c r="K21" s="108"/>
      <c r="L21" s="108"/>
    </row>
    <row r="22" spans="1:16" ht="35.25" customHeight="1" x14ac:dyDescent="0.35">
      <c r="A22" s="98" t="s">
        <v>44</v>
      </c>
      <c r="B22" s="99"/>
      <c r="C22" s="100"/>
      <c r="D22" s="145"/>
      <c r="E22" s="100"/>
      <c r="F22" s="100"/>
      <c r="G22" s="101"/>
      <c r="H22" s="99"/>
      <c r="I22" s="100"/>
      <c r="J22" s="146"/>
      <c r="K22" s="108"/>
      <c r="L22" s="108"/>
    </row>
    <row r="23" spans="1:16" ht="24.95" customHeight="1" thickBot="1" x14ac:dyDescent="0.4">
      <c r="A23" s="49"/>
      <c r="B23" s="112"/>
      <c r="C23" s="110"/>
      <c r="D23" s="147"/>
      <c r="E23" s="113"/>
      <c r="F23" s="110"/>
      <c r="G23" s="111"/>
      <c r="H23" s="135"/>
      <c r="I23" s="144"/>
      <c r="J23" s="136"/>
      <c r="K23" s="108"/>
      <c r="L23" s="108"/>
    </row>
    <row r="24" spans="1:16" ht="24.95" customHeight="1" thickBot="1" x14ac:dyDescent="0.4">
      <c r="A24" s="92" t="s">
        <v>15</v>
      </c>
      <c r="B24" s="118">
        <f t="shared" ref="B24:J24" si="3">SUM(B23:B23)</f>
        <v>0</v>
      </c>
      <c r="C24" s="118">
        <f t="shared" si="3"/>
        <v>0</v>
      </c>
      <c r="D24" s="96">
        <f t="shared" si="3"/>
        <v>0</v>
      </c>
      <c r="E24" s="148"/>
      <c r="F24" s="118"/>
      <c r="G24" s="118"/>
      <c r="H24" s="118">
        <f t="shared" si="3"/>
        <v>0</v>
      </c>
      <c r="I24" s="118">
        <f t="shared" si="3"/>
        <v>0</v>
      </c>
      <c r="J24" s="96">
        <f t="shared" si="3"/>
        <v>0</v>
      </c>
      <c r="K24" s="108"/>
      <c r="L24" s="108"/>
    </row>
    <row r="25" spans="1:16" ht="30" customHeight="1" thickBot="1" x14ac:dyDescent="0.4">
      <c r="A25" s="120" t="s">
        <v>16</v>
      </c>
      <c r="B25" s="121">
        <f>B18</f>
        <v>1</v>
      </c>
      <c r="C25" s="121">
        <f>C18</f>
        <v>0</v>
      </c>
      <c r="D25" s="121">
        <f>D18</f>
        <v>1</v>
      </c>
      <c r="E25" s="121"/>
      <c r="F25" s="121"/>
      <c r="G25" s="121"/>
      <c r="H25" s="121">
        <f>B25+E25</f>
        <v>1</v>
      </c>
      <c r="I25" s="121">
        <f>C25+F25</f>
        <v>0</v>
      </c>
      <c r="J25" s="123">
        <f>SUM(H25:I25)</f>
        <v>1</v>
      </c>
      <c r="K25" s="124"/>
      <c r="L25" s="124"/>
    </row>
    <row r="26" spans="1:16" ht="26.25" thickBot="1" x14ac:dyDescent="0.4">
      <c r="A26" s="120" t="s">
        <v>45</v>
      </c>
      <c r="B26" s="121">
        <f>B21</f>
        <v>0</v>
      </c>
      <c r="C26" s="121">
        <f>C21</f>
        <v>0</v>
      </c>
      <c r="D26" s="121">
        <f>D21</f>
        <v>0</v>
      </c>
      <c r="E26" s="121"/>
      <c r="F26" s="121"/>
      <c r="G26" s="121"/>
      <c r="H26" s="121">
        <f>B26+E26</f>
        <v>0</v>
      </c>
      <c r="I26" s="121">
        <f>C26+F26</f>
        <v>0</v>
      </c>
      <c r="J26" s="123">
        <f>SUM(H26:I26)</f>
        <v>0</v>
      </c>
      <c r="K26" s="125"/>
      <c r="L26" s="125"/>
    </row>
    <row r="27" spans="1:16" ht="26.25" thickBot="1" x14ac:dyDescent="0.4">
      <c r="A27" s="120" t="s">
        <v>17</v>
      </c>
      <c r="B27" s="121">
        <f>B24</f>
        <v>0</v>
      </c>
      <c r="C27" s="121">
        <f>C24</f>
        <v>0</v>
      </c>
      <c r="D27" s="121">
        <f>D24</f>
        <v>0</v>
      </c>
      <c r="E27" s="121"/>
      <c r="F27" s="121"/>
      <c r="G27" s="121"/>
      <c r="H27" s="121">
        <f>B27+E27</f>
        <v>0</v>
      </c>
      <c r="I27" s="121">
        <f>C27+E27</f>
        <v>0</v>
      </c>
      <c r="J27" s="123">
        <f>SUM(H27:I27)</f>
        <v>0</v>
      </c>
      <c r="K27" s="125"/>
      <c r="L27" s="125"/>
    </row>
    <row r="28" spans="1:16" ht="26.25" thickBot="1" x14ac:dyDescent="0.4">
      <c r="A28" s="126" t="s">
        <v>18</v>
      </c>
      <c r="B28" s="127">
        <f>SUM(B25:B27)</f>
        <v>1</v>
      </c>
      <c r="C28" s="127">
        <f>SUM(C25:C27)</f>
        <v>0</v>
      </c>
      <c r="D28" s="127">
        <f>SUM(D25:D27)</f>
        <v>1</v>
      </c>
      <c r="E28" s="127"/>
      <c r="F28" s="127"/>
      <c r="G28" s="127"/>
      <c r="H28" s="127">
        <f>SUM(H25:H27)</f>
        <v>1</v>
      </c>
      <c r="I28" s="127">
        <f>SUM(I25:I27)</f>
        <v>0</v>
      </c>
      <c r="J28" s="129">
        <f>SUM(J25:J27)</f>
        <v>1</v>
      </c>
      <c r="K28" s="125"/>
      <c r="L28" s="125"/>
    </row>
    <row r="29" spans="1:16" ht="25.5" hidden="1" customHeight="1" x14ac:dyDescent="0.35">
      <c r="A29" s="108"/>
      <c r="B29" s="125"/>
      <c r="C29" s="125"/>
      <c r="D29" s="125"/>
      <c r="E29" s="125"/>
      <c r="F29" s="125"/>
      <c r="G29" s="125"/>
      <c r="H29" s="125"/>
      <c r="I29" s="125"/>
      <c r="J29" s="125"/>
      <c r="K29" s="130"/>
    </row>
    <row r="30" spans="1:16" x14ac:dyDescent="0.35">
      <c r="A30" s="108"/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</row>
    <row r="31" spans="1:16" ht="30.75" customHeight="1" x14ac:dyDescent="0.35">
      <c r="A31" s="1194" t="s">
        <v>126</v>
      </c>
      <c r="B31" s="1194"/>
      <c r="C31" s="1194"/>
      <c r="D31" s="1194"/>
      <c r="E31" s="1194"/>
      <c r="F31" s="1194"/>
      <c r="G31" s="1194"/>
      <c r="H31" s="1194"/>
      <c r="I31" s="1194"/>
      <c r="J31" s="1194"/>
      <c r="K31" s="1194"/>
      <c r="L31" s="1194"/>
      <c r="M31" s="1194"/>
      <c r="N31" s="1194"/>
      <c r="O31" s="1194"/>
      <c r="P31" s="1194"/>
    </row>
    <row r="32" spans="1:16" x14ac:dyDescent="0.35">
      <c r="B32" s="130"/>
      <c r="C32" s="130"/>
      <c r="D32" s="130"/>
      <c r="E32" s="130"/>
      <c r="F32" s="130"/>
      <c r="G32" s="130"/>
      <c r="H32" s="130"/>
      <c r="I32" s="130"/>
      <c r="J32" s="130"/>
    </row>
    <row r="33" spans="2:10" ht="45" customHeight="1" x14ac:dyDescent="0.35">
      <c r="B33" s="125"/>
      <c r="C33" s="125"/>
      <c r="D33" s="125"/>
      <c r="E33" s="125"/>
      <c r="F33" s="125"/>
      <c r="G33" s="125"/>
      <c r="H33" s="125"/>
      <c r="I33" s="125"/>
      <c r="J33" s="125"/>
    </row>
  </sheetData>
  <mergeCells count="8">
    <mergeCell ref="A1:N1"/>
    <mergeCell ref="A2:N2"/>
    <mergeCell ref="A3:J3"/>
    <mergeCell ref="A31:P31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zoomScale="50" zoomScaleNormal="50" workbookViewId="0">
      <selection activeCell="L9" sqref="L9"/>
    </sheetView>
  </sheetViews>
  <sheetFormatPr defaultRowHeight="25.5" x14ac:dyDescent="0.35"/>
  <cols>
    <col min="1" max="1" width="3" style="1" customWidth="1"/>
    <col min="2" max="2" width="79.28515625" style="1" customWidth="1"/>
    <col min="3" max="3" width="14.5703125" style="1" customWidth="1"/>
    <col min="4" max="4" width="13.28515625" style="1" customWidth="1"/>
    <col min="5" max="5" width="11" style="1" customWidth="1"/>
    <col min="6" max="6" width="14" style="1" customWidth="1"/>
    <col min="7" max="7" width="15.85546875" style="1" customWidth="1"/>
    <col min="8" max="8" width="12.42578125" style="1" customWidth="1"/>
    <col min="9" max="11" width="0" style="1" hidden="1" customWidth="1"/>
    <col min="12" max="12" width="14" style="1" customWidth="1"/>
    <col min="13" max="13" width="15" style="1" customWidth="1"/>
    <col min="14" max="14" width="13.710937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186" t="str">
        <f>[1]СПО!B1</f>
        <v>Гуманитарно-педагогическая академия (филиал) ФГАОУ ВО «КФУ им. В. И. Вернадского» в г. Ялте</v>
      </c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</row>
    <row r="2" spans="1:23" x14ac:dyDescent="0.35">
      <c r="A2" s="1202"/>
      <c r="B2" s="1202"/>
      <c r="C2" s="1202"/>
      <c r="D2" s="1202"/>
      <c r="E2" s="1202"/>
      <c r="F2" s="1202"/>
      <c r="G2" s="1202"/>
      <c r="H2" s="1202"/>
      <c r="I2" s="1202"/>
      <c r="J2" s="1202"/>
      <c r="K2" s="1202"/>
      <c r="L2" s="1202"/>
      <c r="M2" s="1202"/>
      <c r="N2" s="1202"/>
      <c r="O2" s="1202"/>
      <c r="P2" s="1202"/>
      <c r="Q2" s="1202"/>
      <c r="R2" s="1202"/>
      <c r="S2" s="1202"/>
      <c r="T2" s="1202"/>
      <c r="U2" s="1202"/>
      <c r="V2" s="1202"/>
      <c r="W2" s="1202"/>
    </row>
    <row r="3" spans="1:23" ht="18.75" customHeight="1" x14ac:dyDescent="0.35">
      <c r="B3" s="1205" t="s">
        <v>117</v>
      </c>
      <c r="C3" s="1205"/>
      <c r="D3" s="1205"/>
      <c r="E3" s="1186" t="s">
        <v>150</v>
      </c>
      <c r="F3" s="1186"/>
      <c r="G3" s="1186"/>
      <c r="H3" s="1202" t="s">
        <v>118</v>
      </c>
      <c r="I3" s="1202"/>
      <c r="J3" s="1202"/>
      <c r="K3" s="1202"/>
      <c r="L3" s="1202"/>
      <c r="M3" s="1202"/>
      <c r="N3" s="1202"/>
    </row>
    <row r="4" spans="1:23" ht="26.25" thickBot="1" x14ac:dyDescent="0.4">
      <c r="B4" s="3"/>
    </row>
    <row r="5" spans="1:23" ht="12.75" customHeight="1" thickBot="1" x14ac:dyDescent="0.4">
      <c r="B5" s="1192" t="s">
        <v>1</v>
      </c>
      <c r="C5" s="1204">
        <v>3</v>
      </c>
      <c r="D5" s="1204"/>
      <c r="E5" s="1204"/>
      <c r="F5" s="1204">
        <v>4</v>
      </c>
      <c r="G5" s="1204"/>
      <c r="H5" s="1204"/>
      <c r="I5" s="1185"/>
      <c r="J5" s="1185"/>
      <c r="K5" s="1185"/>
      <c r="L5" s="1190" t="s">
        <v>23</v>
      </c>
      <c r="M5" s="1190"/>
      <c r="N5" s="1190"/>
    </row>
    <row r="6" spans="1:23" ht="38.25" customHeight="1" thickBot="1" x14ac:dyDescent="0.4">
      <c r="B6" s="1192"/>
      <c r="C6" s="1204"/>
      <c r="D6" s="1204"/>
      <c r="E6" s="1204"/>
      <c r="F6" s="1204"/>
      <c r="G6" s="1204"/>
      <c r="H6" s="1204"/>
      <c r="I6" s="1185"/>
      <c r="J6" s="1185"/>
      <c r="K6" s="1185"/>
      <c r="L6" s="1190"/>
      <c r="M6" s="1190"/>
      <c r="N6" s="1190"/>
    </row>
    <row r="7" spans="1:23" ht="105" customHeight="1" thickBot="1" x14ac:dyDescent="0.4">
      <c r="B7" s="1192"/>
      <c r="C7" s="309" t="s">
        <v>5</v>
      </c>
      <c r="D7" s="310" t="s">
        <v>6</v>
      </c>
      <c r="E7" s="311" t="s">
        <v>7</v>
      </c>
      <c r="F7" s="309" t="s">
        <v>5</v>
      </c>
      <c r="G7" s="310" t="s">
        <v>6</v>
      </c>
      <c r="H7" s="311" t="s">
        <v>7</v>
      </c>
      <c r="I7" s="309" t="s">
        <v>5</v>
      </c>
      <c r="J7" s="310" t="s">
        <v>6</v>
      </c>
      <c r="K7" s="311" t="s">
        <v>7</v>
      </c>
      <c r="L7" s="309" t="s">
        <v>5</v>
      </c>
      <c r="M7" s="310" t="s">
        <v>6</v>
      </c>
      <c r="N7" s="311" t="s">
        <v>7</v>
      </c>
    </row>
    <row r="8" spans="1:23" ht="26.25" x14ac:dyDescent="0.35">
      <c r="B8" s="355" t="s">
        <v>8</v>
      </c>
      <c r="C8" s="356">
        <v>0</v>
      </c>
      <c r="D8" s="357">
        <f>SUM(D9:D11)</f>
        <v>0</v>
      </c>
      <c r="E8" s="337">
        <v>0</v>
      </c>
      <c r="F8" s="358">
        <f>SUM(F9:F11)</f>
        <v>3</v>
      </c>
      <c r="G8" s="358">
        <f>SUM(G9:G11)</f>
        <v>0</v>
      </c>
      <c r="H8" s="359">
        <f>SUM(H9:H11)</f>
        <v>3</v>
      </c>
      <c r="I8" s="360"/>
      <c r="J8" s="360"/>
      <c r="K8" s="229"/>
      <c r="L8" s="361">
        <f>SUM(L9:L11)</f>
        <v>3</v>
      </c>
      <c r="M8" s="20">
        <f>SUM(M9:M11)</f>
        <v>0</v>
      </c>
      <c r="N8" s="21">
        <f>SUM(N9:N11)</f>
        <v>3</v>
      </c>
    </row>
    <row r="9" spans="1:23" ht="46.5" x14ac:dyDescent="0.35">
      <c r="B9" s="362" t="s">
        <v>38</v>
      </c>
      <c r="C9" s="4">
        <v>0</v>
      </c>
      <c r="D9" s="5">
        <v>0</v>
      </c>
      <c r="E9" s="232">
        <f>SUM(C9:D9)</f>
        <v>0</v>
      </c>
      <c r="F9" s="7">
        <v>1</v>
      </c>
      <c r="G9" s="5">
        <v>0</v>
      </c>
      <c r="H9" s="232">
        <f>SUM(F9:G9)</f>
        <v>1</v>
      </c>
      <c r="I9" s="7"/>
      <c r="J9" s="202"/>
      <c r="K9" s="5"/>
      <c r="L9" s="227">
        <f t="shared" ref="L9:M11" si="0">C9+F9+I9</f>
        <v>1</v>
      </c>
      <c r="M9" s="227">
        <f t="shared" si="0"/>
        <v>0</v>
      </c>
      <c r="N9" s="225">
        <f>SUM(L9:M9)</f>
        <v>1</v>
      </c>
    </row>
    <row r="10" spans="1:23" ht="46.5" x14ac:dyDescent="0.35">
      <c r="B10" s="362" t="s">
        <v>39</v>
      </c>
      <c r="C10" s="4">
        <v>0</v>
      </c>
      <c r="D10" s="5">
        <v>0</v>
      </c>
      <c r="E10" s="232">
        <v>0</v>
      </c>
      <c r="F10" s="7">
        <v>2</v>
      </c>
      <c r="G10" s="5">
        <v>0</v>
      </c>
      <c r="H10" s="232">
        <f>SUM(F10:G10)</f>
        <v>2</v>
      </c>
      <c r="I10" s="7"/>
      <c r="J10" s="202"/>
      <c r="K10" s="5"/>
      <c r="L10" s="227">
        <f t="shared" si="0"/>
        <v>2</v>
      </c>
      <c r="M10" s="227">
        <f t="shared" si="0"/>
        <v>0</v>
      </c>
      <c r="N10" s="225">
        <f>SUM(L10:M10)</f>
        <v>2</v>
      </c>
    </row>
    <row r="11" spans="1:23" ht="27" thickBot="1" x14ac:dyDescent="0.4">
      <c r="B11" s="363" t="s">
        <v>40</v>
      </c>
      <c r="C11" s="324">
        <v>0</v>
      </c>
      <c r="D11" s="322">
        <v>0</v>
      </c>
      <c r="E11" s="364">
        <f>SUM(C11:D11)</f>
        <v>0</v>
      </c>
      <c r="F11" s="325">
        <v>0</v>
      </c>
      <c r="G11" s="322">
        <v>0</v>
      </c>
      <c r="H11" s="364">
        <f>SUM(F11:G11)</f>
        <v>0</v>
      </c>
      <c r="I11" s="325"/>
      <c r="J11" s="322"/>
      <c r="K11" s="322"/>
      <c r="L11" s="365">
        <f t="shared" si="0"/>
        <v>0</v>
      </c>
      <c r="M11" s="365">
        <f t="shared" si="0"/>
        <v>0</v>
      </c>
      <c r="N11" s="366">
        <f>SUM(L11:M11)</f>
        <v>0</v>
      </c>
    </row>
    <row r="12" spans="1:23" ht="26.25" thickBot="1" x14ac:dyDescent="0.4">
      <c r="B12" s="759" t="s">
        <v>47</v>
      </c>
      <c r="C12" s="8">
        <f t="shared" ref="C12:H12" si="1">SUM(C9:C11)</f>
        <v>0</v>
      </c>
      <c r="D12" s="760">
        <f t="shared" si="1"/>
        <v>0</v>
      </c>
      <c r="E12" s="244">
        <f t="shared" si="1"/>
        <v>0</v>
      </c>
      <c r="F12" s="8">
        <f t="shared" si="1"/>
        <v>3</v>
      </c>
      <c r="G12" s="226">
        <f t="shared" si="1"/>
        <v>0</v>
      </c>
      <c r="H12" s="761">
        <f t="shared" si="1"/>
        <v>3</v>
      </c>
      <c r="I12" s="760"/>
      <c r="J12" s="226"/>
      <c r="K12" s="226"/>
      <c r="L12" s="226">
        <f>SUM(L9:L11)</f>
        <v>3</v>
      </c>
      <c r="M12" s="226">
        <f>SUM(M9:M11)</f>
        <v>0</v>
      </c>
      <c r="N12" s="761">
        <f>SUM(L12:M12)</f>
        <v>3</v>
      </c>
    </row>
    <row r="13" spans="1:23" ht="26.25" thickBot="1" x14ac:dyDescent="0.4">
      <c r="B13" s="762" t="s">
        <v>10</v>
      </c>
      <c r="C13" s="725"/>
      <c r="D13" s="763"/>
      <c r="E13" s="764"/>
      <c r="F13" s="725"/>
      <c r="G13" s="763"/>
      <c r="H13" s="764"/>
      <c r="I13" s="725"/>
      <c r="J13" s="763"/>
      <c r="K13" s="764"/>
      <c r="L13" s="725"/>
      <c r="M13" s="725"/>
      <c r="N13" s="727"/>
    </row>
    <row r="14" spans="1:23" ht="26.25" x14ac:dyDescent="0.35">
      <c r="B14" s="367" t="s">
        <v>11</v>
      </c>
      <c r="C14" s="368"/>
      <c r="D14" s="369"/>
      <c r="E14" s="435"/>
      <c r="F14" s="370"/>
      <c r="G14" s="369" t="s">
        <v>12</v>
      </c>
      <c r="H14" s="436"/>
      <c r="I14" s="368"/>
      <c r="J14" s="369"/>
      <c r="K14" s="436"/>
      <c r="L14" s="23"/>
      <c r="M14" s="547"/>
      <c r="N14" s="21"/>
    </row>
    <row r="15" spans="1:23" ht="46.5" x14ac:dyDescent="0.35">
      <c r="B15" s="362" t="s">
        <v>38</v>
      </c>
      <c r="C15" s="4">
        <v>0</v>
      </c>
      <c r="D15" s="5">
        <v>0</v>
      </c>
      <c r="E15" s="232">
        <f>SUM(C15:D15)</f>
        <v>0</v>
      </c>
      <c r="F15" s="7">
        <v>1</v>
      </c>
      <c r="G15" s="5">
        <v>0</v>
      </c>
      <c r="H15" s="232">
        <f>SUM(F15:G15)</f>
        <v>1</v>
      </c>
      <c r="I15" s="7"/>
      <c r="J15" s="202"/>
      <c r="K15" s="5"/>
      <c r="L15" s="765">
        <f t="shared" ref="L15:M17" si="2">C15+F15+I15</f>
        <v>1</v>
      </c>
      <c r="M15" s="227">
        <f t="shared" si="2"/>
        <v>0</v>
      </c>
      <c r="N15" s="773">
        <f>SUM(L15:M15)</f>
        <v>1</v>
      </c>
    </row>
    <row r="16" spans="1:23" ht="46.5" x14ac:dyDescent="0.35">
      <c r="B16" s="362" t="s">
        <v>39</v>
      </c>
      <c r="C16" s="4">
        <v>0</v>
      </c>
      <c r="D16" s="5">
        <v>0</v>
      </c>
      <c r="E16" s="232">
        <f>SUM(C16:D16)</f>
        <v>0</v>
      </c>
      <c r="F16" s="7">
        <v>2</v>
      </c>
      <c r="G16" s="5">
        <v>0</v>
      </c>
      <c r="H16" s="232">
        <f>SUM(F16:G16)</f>
        <v>2</v>
      </c>
      <c r="I16" s="7"/>
      <c r="J16" s="202"/>
      <c r="K16" s="5"/>
      <c r="L16" s="765">
        <f t="shared" si="2"/>
        <v>2</v>
      </c>
      <c r="M16" s="227">
        <f t="shared" si="2"/>
        <v>0</v>
      </c>
      <c r="N16" s="773">
        <f>SUM(L16:M16)</f>
        <v>2</v>
      </c>
    </row>
    <row r="17" spans="2:14" ht="27" thickBot="1" x14ac:dyDescent="0.4">
      <c r="B17" s="363" t="s">
        <v>40</v>
      </c>
      <c r="C17" s="324">
        <v>0</v>
      </c>
      <c r="D17" s="322">
        <v>0</v>
      </c>
      <c r="E17" s="364">
        <f>SUM(C17:D17)</f>
        <v>0</v>
      </c>
      <c r="F17" s="325">
        <v>0</v>
      </c>
      <c r="G17" s="322">
        <v>0</v>
      </c>
      <c r="H17" s="364">
        <f>SUM(F17:G17)</f>
        <v>0</v>
      </c>
      <c r="I17" s="325"/>
      <c r="J17" s="322"/>
      <c r="K17" s="322"/>
      <c r="L17" s="766">
        <f t="shared" si="2"/>
        <v>0</v>
      </c>
      <c r="M17" s="365">
        <f t="shared" si="2"/>
        <v>0</v>
      </c>
      <c r="N17" s="774">
        <f>SUM(L17:M17)</f>
        <v>0</v>
      </c>
    </row>
    <row r="18" spans="2:14" ht="26.25" thickBot="1" x14ac:dyDescent="0.4">
      <c r="B18" s="371" t="s">
        <v>13</v>
      </c>
      <c r="C18" s="372">
        <v>0</v>
      </c>
      <c r="D18" s="346">
        <f>SUM(D15:D17)</f>
        <v>0</v>
      </c>
      <c r="E18" s="373">
        <f>SUM(E15:E17)</f>
        <v>0</v>
      </c>
      <c r="F18" s="313">
        <f>SUM(F15:F17)</f>
        <v>3</v>
      </c>
      <c r="G18" s="374">
        <f>SUM(G15:G17)</f>
        <v>0</v>
      </c>
      <c r="H18" s="375">
        <f>SUM(H15:H17)</f>
        <v>3</v>
      </c>
      <c r="I18" s="346"/>
      <c r="J18" s="374"/>
      <c r="K18" s="372"/>
      <c r="L18" s="767">
        <f>SUM(L15:L17)</f>
        <v>3</v>
      </c>
      <c r="M18" s="374">
        <f>SUM(M15:M17)</f>
        <v>0</v>
      </c>
      <c r="N18" s="775">
        <f>SUM(L18:M18)</f>
        <v>3</v>
      </c>
    </row>
    <row r="19" spans="2:14" ht="27" thickBot="1" x14ac:dyDescent="0.4">
      <c r="B19" s="376" t="s">
        <v>42</v>
      </c>
      <c r="C19" s="368"/>
      <c r="D19" s="370"/>
      <c r="E19" s="231"/>
      <c r="F19" s="370"/>
      <c r="G19" s="370"/>
      <c r="H19" s="377"/>
      <c r="I19" s="368"/>
      <c r="J19" s="369"/>
      <c r="K19" s="378"/>
      <c r="L19" s="380"/>
      <c r="M19" s="369"/>
      <c r="N19" s="231"/>
    </row>
    <row r="20" spans="2:14" ht="27" thickBot="1" x14ac:dyDescent="0.4">
      <c r="B20" s="318"/>
      <c r="C20" s="368"/>
      <c r="D20" s="369"/>
      <c r="E20" s="379"/>
      <c r="F20" s="368"/>
      <c r="G20" s="369"/>
      <c r="H20" s="378"/>
      <c r="I20" s="370"/>
      <c r="J20" s="368"/>
      <c r="K20" s="380"/>
      <c r="L20" s="380"/>
      <c r="M20" s="369"/>
      <c r="N20" s="231"/>
    </row>
    <row r="21" spans="2:14" ht="26.25" customHeight="1" thickBot="1" x14ac:dyDescent="0.4">
      <c r="B21" s="203" t="s">
        <v>43</v>
      </c>
      <c r="C21" s="381">
        <f t="shared" ref="C21:H21" si="3">SUM(C20:C20)</f>
        <v>0</v>
      </c>
      <c r="D21" s="382">
        <f t="shared" si="3"/>
        <v>0</v>
      </c>
      <c r="E21" s="383">
        <f t="shared" si="3"/>
        <v>0</v>
      </c>
      <c r="F21" s="381">
        <f t="shared" si="3"/>
        <v>0</v>
      </c>
      <c r="G21" s="382">
        <f t="shared" si="3"/>
        <v>0</v>
      </c>
      <c r="H21" s="384">
        <f t="shared" si="3"/>
        <v>0</v>
      </c>
      <c r="I21" s="385"/>
      <c r="J21" s="382"/>
      <c r="K21" s="383"/>
      <c r="L21" s="768">
        <f>SUM(L20:L20)</f>
        <v>0</v>
      </c>
      <c r="M21" s="382">
        <f>SUM(M20:M20)</f>
        <v>0</v>
      </c>
      <c r="N21" s="776">
        <f>SUM(L21:M21)</f>
        <v>0</v>
      </c>
    </row>
    <row r="22" spans="2:14" ht="26.25" thickBot="1" x14ac:dyDescent="0.4">
      <c r="B22" s="386" t="s">
        <v>44</v>
      </c>
      <c r="C22" s="233"/>
      <c r="D22" s="234"/>
      <c r="E22" s="387"/>
      <c r="F22" s="233"/>
      <c r="G22" s="234"/>
      <c r="H22" s="235"/>
      <c r="I22" s="388"/>
      <c r="J22" s="389"/>
      <c r="K22" s="390"/>
      <c r="L22" s="769"/>
      <c r="M22" s="234"/>
      <c r="N22" s="777"/>
    </row>
    <row r="23" spans="2:14" ht="26.25" x14ac:dyDescent="0.35">
      <c r="B23" s="200"/>
      <c r="C23" s="391"/>
      <c r="D23" s="392"/>
      <c r="E23" s="393"/>
      <c r="F23" s="391"/>
      <c r="G23" s="392"/>
      <c r="H23" s="394"/>
      <c r="I23" s="395"/>
      <c r="J23" s="396"/>
      <c r="K23" s="397"/>
      <c r="L23" s="770"/>
      <c r="M23" s="392"/>
      <c r="N23" s="778"/>
    </row>
    <row r="24" spans="2:14" ht="27" thickBot="1" x14ac:dyDescent="0.4">
      <c r="B24" s="398"/>
      <c r="C24" s="399"/>
      <c r="D24" s="400"/>
      <c r="E24" s="401"/>
      <c r="F24" s="399"/>
      <c r="G24" s="400"/>
      <c r="H24" s="402"/>
      <c r="I24" s="403"/>
      <c r="J24" s="404"/>
      <c r="K24" s="405"/>
      <c r="L24" s="771"/>
      <c r="M24" s="400"/>
      <c r="N24" s="779"/>
    </row>
    <row r="25" spans="2:14" ht="26.25" thickBot="1" x14ac:dyDescent="0.4">
      <c r="B25" s="14" t="s">
        <v>15</v>
      </c>
      <c r="C25" s="406">
        <f t="shared" ref="C25:H25" si="4">SUM(C23:C24)</f>
        <v>0</v>
      </c>
      <c r="D25" s="406">
        <f t="shared" si="4"/>
        <v>0</v>
      </c>
      <c r="E25" s="406">
        <f t="shared" si="4"/>
        <v>0</v>
      </c>
      <c r="F25" s="406">
        <f t="shared" si="4"/>
        <v>0</v>
      </c>
      <c r="G25" s="406">
        <f t="shared" si="4"/>
        <v>0</v>
      </c>
      <c r="H25" s="406">
        <f t="shared" si="4"/>
        <v>0</v>
      </c>
      <c r="I25" s="407"/>
      <c r="J25" s="407"/>
      <c r="K25" s="407"/>
      <c r="L25" s="772">
        <f>SUM(L23:L24)</f>
        <v>0</v>
      </c>
      <c r="M25" s="780">
        <f>SUM(M23:M24)</f>
        <v>0</v>
      </c>
      <c r="N25" s="782">
        <f>SUM(N23:N24)</f>
        <v>0</v>
      </c>
    </row>
    <row r="26" spans="2:14" ht="27" thickBot="1" x14ac:dyDescent="0.4">
      <c r="B26" s="408" t="s">
        <v>16</v>
      </c>
      <c r="C26" s="404">
        <f t="shared" ref="C26:H26" si="5">C18</f>
        <v>0</v>
      </c>
      <c r="D26" s="404">
        <f t="shared" si="5"/>
        <v>0</v>
      </c>
      <c r="E26" s="404">
        <f t="shared" si="5"/>
        <v>0</v>
      </c>
      <c r="F26" s="404">
        <f t="shared" si="5"/>
        <v>3</v>
      </c>
      <c r="G26" s="404">
        <f t="shared" si="5"/>
        <v>0</v>
      </c>
      <c r="H26" s="404">
        <f t="shared" si="5"/>
        <v>3</v>
      </c>
      <c r="I26" s="404"/>
      <c r="J26" s="404"/>
      <c r="K26" s="404"/>
      <c r="L26" s="405">
        <f>L18</f>
        <v>3</v>
      </c>
      <c r="M26" s="781">
        <f>M18</f>
        <v>0</v>
      </c>
      <c r="N26" s="783">
        <f>N18</f>
        <v>3</v>
      </c>
    </row>
    <row r="27" spans="2:14" ht="27" thickBot="1" x14ac:dyDescent="0.4">
      <c r="B27" s="15" t="s">
        <v>45</v>
      </c>
      <c r="C27" s="404">
        <f t="shared" ref="C27:H29" si="6">C24</f>
        <v>0</v>
      </c>
      <c r="D27" s="404">
        <f t="shared" si="6"/>
        <v>0</v>
      </c>
      <c r="E27" s="404">
        <f t="shared" si="6"/>
        <v>0</v>
      </c>
      <c r="F27" s="404">
        <f t="shared" si="6"/>
        <v>0</v>
      </c>
      <c r="G27" s="404">
        <f t="shared" si="6"/>
        <v>0</v>
      </c>
      <c r="H27" s="404">
        <f t="shared" si="6"/>
        <v>0</v>
      </c>
      <c r="I27" s="404"/>
      <c r="J27" s="404"/>
      <c r="K27" s="404"/>
      <c r="L27" s="405">
        <f t="shared" ref="L27:N29" si="7">L24</f>
        <v>0</v>
      </c>
      <c r="M27" s="781">
        <f t="shared" si="7"/>
        <v>0</v>
      </c>
      <c r="N27" s="783">
        <f t="shared" si="7"/>
        <v>0</v>
      </c>
    </row>
    <row r="28" spans="2:14" ht="36.75" thickBot="1" x14ac:dyDescent="0.4">
      <c r="B28" s="15" t="s">
        <v>48</v>
      </c>
      <c r="C28" s="404">
        <f t="shared" si="6"/>
        <v>0</v>
      </c>
      <c r="D28" s="404">
        <f t="shared" si="6"/>
        <v>0</v>
      </c>
      <c r="E28" s="404">
        <f t="shared" si="6"/>
        <v>0</v>
      </c>
      <c r="F28" s="404">
        <f t="shared" si="6"/>
        <v>0</v>
      </c>
      <c r="G28" s="404">
        <f t="shared" si="6"/>
        <v>0</v>
      </c>
      <c r="H28" s="404">
        <f t="shared" si="6"/>
        <v>0</v>
      </c>
      <c r="I28" s="404"/>
      <c r="J28" s="404"/>
      <c r="K28" s="404"/>
      <c r="L28" s="405">
        <f t="shared" si="7"/>
        <v>0</v>
      </c>
      <c r="M28" s="781">
        <f t="shared" si="7"/>
        <v>0</v>
      </c>
      <c r="N28" s="783">
        <f t="shared" si="7"/>
        <v>0</v>
      </c>
    </row>
    <row r="29" spans="2:14" ht="26.25" thickBot="1" x14ac:dyDescent="0.4">
      <c r="B29" s="203" t="s">
        <v>49</v>
      </c>
      <c r="C29" s="784">
        <f t="shared" si="6"/>
        <v>0</v>
      </c>
      <c r="D29" s="784">
        <f t="shared" si="6"/>
        <v>0</v>
      </c>
      <c r="E29" s="784">
        <f t="shared" si="6"/>
        <v>0</v>
      </c>
      <c r="F29" s="784">
        <f t="shared" si="6"/>
        <v>3</v>
      </c>
      <c r="G29" s="784">
        <f t="shared" si="6"/>
        <v>0</v>
      </c>
      <c r="H29" s="784">
        <f t="shared" si="6"/>
        <v>3</v>
      </c>
      <c r="I29" s="784"/>
      <c r="J29" s="784"/>
      <c r="K29" s="784"/>
      <c r="L29" s="785">
        <f t="shared" si="7"/>
        <v>3</v>
      </c>
      <c r="M29" s="786">
        <f t="shared" si="7"/>
        <v>0</v>
      </c>
      <c r="N29" s="787">
        <f t="shared" si="7"/>
        <v>3</v>
      </c>
    </row>
    <row r="30" spans="2:14" x14ac:dyDescent="0.35">
      <c r="B30" s="12"/>
    </row>
    <row r="31" spans="2:14" ht="60" customHeight="1" x14ac:dyDescent="0.35">
      <c r="B31" s="1203"/>
      <c r="C31" s="1203"/>
      <c r="D31" s="1203"/>
      <c r="E31" s="1203"/>
      <c r="F31" s="1203"/>
      <c r="G31" s="1203"/>
      <c r="H31" s="1203"/>
      <c r="I31" s="1203"/>
      <c r="J31" s="1203"/>
      <c r="K31" s="1203"/>
      <c r="L31" s="1203"/>
      <c r="M31" s="1203"/>
      <c r="N31" s="1203"/>
    </row>
  </sheetData>
  <mergeCells count="11">
    <mergeCell ref="E3:G3"/>
    <mergeCell ref="H3:N3"/>
    <mergeCell ref="B31:N31"/>
    <mergeCell ref="A1:N1"/>
    <mergeCell ref="B5:B7"/>
    <mergeCell ref="C5:E6"/>
    <mergeCell ref="F5:H6"/>
    <mergeCell ref="I5:K6"/>
    <mergeCell ref="L5:N6"/>
    <mergeCell ref="A2:W2"/>
    <mergeCell ref="B3:D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3"/>
  <sheetViews>
    <sheetView tabSelected="1" zoomScale="55" zoomScaleNormal="55" workbookViewId="0">
      <selection activeCell="AA9" sqref="AA9"/>
    </sheetView>
  </sheetViews>
  <sheetFormatPr defaultRowHeight="33" customHeight="1" x14ac:dyDescent="0.35"/>
  <cols>
    <col min="1" max="1" width="83" style="31" customWidth="1"/>
    <col min="2" max="2" width="14.5703125" style="31" customWidth="1"/>
    <col min="3" max="3" width="15.28515625" style="31" customWidth="1"/>
    <col min="4" max="4" width="12.28515625" style="31" customWidth="1"/>
    <col min="5" max="5" width="14.5703125" style="31" customWidth="1"/>
    <col min="6" max="6" width="14" style="31" customWidth="1"/>
    <col min="7" max="7" width="11" style="31" customWidth="1"/>
    <col min="8" max="8" width="15" style="31" customWidth="1"/>
    <col min="9" max="9" width="12.7109375" style="31" customWidth="1"/>
    <col min="10" max="10" width="12.28515625" style="31" customWidth="1"/>
    <col min="11" max="11" width="14.42578125" style="31" customWidth="1"/>
    <col min="12" max="12" width="12" style="31" customWidth="1"/>
    <col min="13" max="13" width="12.7109375" style="31" customWidth="1"/>
    <col min="14" max="14" width="15.42578125" style="31" customWidth="1"/>
    <col min="15" max="15" width="11.7109375" style="31" customWidth="1"/>
    <col min="16" max="16" width="10.85546875" style="31" customWidth="1"/>
    <col min="17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73" ht="45.75" customHeight="1" x14ac:dyDescent="0.35">
      <c r="A1" s="1164" t="s">
        <v>50</v>
      </c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50"/>
      <c r="R1" s="150"/>
      <c r="S1" s="150"/>
      <c r="T1" s="150"/>
    </row>
    <row r="2" spans="1:73" ht="28.5" customHeight="1" x14ac:dyDescent="0.35">
      <c r="A2" s="151"/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</row>
    <row r="3" spans="1:73" ht="22.5" customHeight="1" x14ac:dyDescent="0.35">
      <c r="A3" s="1164" t="s">
        <v>151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1164"/>
      <c r="O3" s="1164"/>
      <c r="P3" s="1164"/>
      <c r="Q3" s="30"/>
      <c r="R3" s="30"/>
    </row>
    <row r="4" spans="1:73" ht="33" customHeight="1" thickBot="1" x14ac:dyDescent="0.4">
      <c r="A4" s="32"/>
    </row>
    <row r="5" spans="1:73" ht="33" customHeight="1" x14ac:dyDescent="0.35">
      <c r="A5" s="1165" t="s">
        <v>1</v>
      </c>
      <c r="B5" s="1196" t="s">
        <v>51</v>
      </c>
      <c r="C5" s="1197"/>
      <c r="D5" s="1198"/>
      <c r="E5" s="1197" t="s">
        <v>2</v>
      </c>
      <c r="F5" s="1197"/>
      <c r="G5" s="1198"/>
      <c r="H5" s="1196" t="s">
        <v>3</v>
      </c>
      <c r="I5" s="1197"/>
      <c r="J5" s="1198"/>
      <c r="K5" s="1196" t="s">
        <v>4</v>
      </c>
      <c r="L5" s="1197"/>
      <c r="M5" s="1198"/>
      <c r="N5" s="1171" t="s">
        <v>52</v>
      </c>
      <c r="O5" s="1172"/>
      <c r="P5" s="1173"/>
      <c r="Q5" s="33"/>
      <c r="R5" s="33"/>
    </row>
    <row r="6" spans="1:73" ht="33" customHeight="1" thickBot="1" x14ac:dyDescent="0.4">
      <c r="A6" s="1166"/>
      <c r="B6" s="1208"/>
      <c r="C6" s="1209"/>
      <c r="D6" s="1210"/>
      <c r="E6" s="1200"/>
      <c r="F6" s="1200"/>
      <c r="G6" s="1201"/>
      <c r="H6" s="1199"/>
      <c r="I6" s="1200"/>
      <c r="J6" s="1201"/>
      <c r="K6" s="1208"/>
      <c r="L6" s="1209"/>
      <c r="M6" s="1210"/>
      <c r="N6" s="1174"/>
      <c r="O6" s="1175"/>
      <c r="P6" s="1176"/>
      <c r="Q6" s="33"/>
      <c r="R6" s="33"/>
    </row>
    <row r="7" spans="1:73" ht="99.75" customHeight="1" thickBot="1" x14ac:dyDescent="0.4">
      <c r="A7" s="1207"/>
      <c r="B7" s="309" t="s">
        <v>5</v>
      </c>
      <c r="C7" s="310" t="s">
        <v>6</v>
      </c>
      <c r="D7" s="311" t="s">
        <v>7</v>
      </c>
      <c r="E7" s="309" t="s">
        <v>5</v>
      </c>
      <c r="F7" s="310" t="s">
        <v>6</v>
      </c>
      <c r="G7" s="311" t="s">
        <v>7</v>
      </c>
      <c r="H7" s="309" t="s">
        <v>5</v>
      </c>
      <c r="I7" s="310" t="s">
        <v>6</v>
      </c>
      <c r="J7" s="311" t="s">
        <v>7</v>
      </c>
      <c r="K7" s="309" t="s">
        <v>5</v>
      </c>
      <c r="L7" s="310" t="s">
        <v>6</v>
      </c>
      <c r="M7" s="311" t="s">
        <v>7</v>
      </c>
      <c r="N7" s="309" t="s">
        <v>5</v>
      </c>
      <c r="O7" s="310" t="s">
        <v>6</v>
      </c>
      <c r="P7" s="311" t="s">
        <v>7</v>
      </c>
      <c r="Q7" s="33"/>
      <c r="R7" s="33"/>
    </row>
    <row r="8" spans="1:73" ht="27" customHeight="1" thickBot="1" x14ac:dyDescent="0.4">
      <c r="A8" s="92" t="s">
        <v>8</v>
      </c>
      <c r="B8" s="464"/>
      <c r="C8" s="465"/>
      <c r="D8" s="466"/>
      <c r="E8" s="467"/>
      <c r="F8" s="465"/>
      <c r="G8" s="468"/>
      <c r="H8" s="464"/>
      <c r="I8" s="465"/>
      <c r="J8" s="466"/>
      <c r="K8" s="467"/>
      <c r="L8" s="465"/>
      <c r="M8" s="468"/>
      <c r="N8" s="160"/>
      <c r="O8" s="160"/>
      <c r="P8" s="158"/>
      <c r="Q8" s="33"/>
      <c r="R8" s="33"/>
    </row>
    <row r="9" spans="1:73" s="154" customFormat="1" ht="42" customHeight="1" x14ac:dyDescent="0.25">
      <c r="A9" s="474" t="s">
        <v>53</v>
      </c>
      <c r="B9" s="415">
        <v>2</v>
      </c>
      <c r="C9" s="416">
        <v>0</v>
      </c>
      <c r="D9" s="417">
        <v>2</v>
      </c>
      <c r="E9" s="1094">
        <v>5</v>
      </c>
      <c r="F9" s="1095">
        <v>0</v>
      </c>
      <c r="G9" s="568">
        <v>5</v>
      </c>
      <c r="H9" s="415">
        <v>5</v>
      </c>
      <c r="I9" s="416">
        <v>0</v>
      </c>
      <c r="J9" s="417">
        <v>5</v>
      </c>
      <c r="K9" s="1094">
        <v>0</v>
      </c>
      <c r="L9" s="1095">
        <v>0</v>
      </c>
      <c r="M9" s="568">
        <v>0</v>
      </c>
      <c r="N9" s="835">
        <v>12</v>
      </c>
      <c r="O9" s="416">
        <v>0</v>
      </c>
      <c r="P9" s="1097">
        <v>12</v>
      </c>
      <c r="Q9" s="152"/>
      <c r="R9" s="152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</row>
    <row r="10" spans="1:73" s="155" customFormat="1" ht="42" customHeight="1" x14ac:dyDescent="0.25">
      <c r="A10" s="474" t="s">
        <v>54</v>
      </c>
      <c r="B10" s="416">
        <v>12</v>
      </c>
      <c r="C10" s="416">
        <v>0</v>
      </c>
      <c r="D10" s="417">
        <v>12</v>
      </c>
      <c r="E10" s="418">
        <v>10</v>
      </c>
      <c r="F10" s="416">
        <v>0</v>
      </c>
      <c r="G10" s="414">
        <v>10</v>
      </c>
      <c r="H10" s="415">
        <v>8</v>
      </c>
      <c r="I10" s="416">
        <v>0</v>
      </c>
      <c r="J10" s="417">
        <v>8</v>
      </c>
      <c r="K10" s="418">
        <v>0</v>
      </c>
      <c r="L10" s="416">
        <v>0</v>
      </c>
      <c r="M10" s="414">
        <v>0</v>
      </c>
      <c r="N10" s="835">
        <v>30</v>
      </c>
      <c r="O10" s="416">
        <v>0</v>
      </c>
      <c r="P10" s="1096">
        <v>30</v>
      </c>
      <c r="Q10" s="152"/>
      <c r="R10" s="152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  <c r="BO10" s="153"/>
      <c r="BP10" s="153"/>
      <c r="BQ10" s="153"/>
      <c r="BR10" s="153"/>
      <c r="BS10" s="153"/>
      <c r="BT10" s="153"/>
      <c r="BU10" s="153"/>
    </row>
    <row r="11" spans="1:73" s="155" customFormat="1" ht="42" customHeight="1" thickBot="1" x14ac:dyDescent="0.3">
      <c r="A11" s="474" t="s">
        <v>56</v>
      </c>
      <c r="B11" s="415">
        <v>0</v>
      </c>
      <c r="C11" s="416">
        <v>0</v>
      </c>
      <c r="D11" s="417">
        <v>0</v>
      </c>
      <c r="E11" s="418">
        <v>0</v>
      </c>
      <c r="F11" s="416">
        <v>0</v>
      </c>
      <c r="G11" s="414">
        <v>0</v>
      </c>
      <c r="H11" s="415">
        <v>2</v>
      </c>
      <c r="I11" s="416">
        <v>0</v>
      </c>
      <c r="J11" s="417">
        <v>2</v>
      </c>
      <c r="K11" s="418">
        <v>0</v>
      </c>
      <c r="L11" s="416">
        <v>0</v>
      </c>
      <c r="M11" s="414">
        <v>0</v>
      </c>
      <c r="N11" s="835">
        <v>2</v>
      </c>
      <c r="O11" s="416">
        <v>0</v>
      </c>
      <c r="P11" s="1096">
        <v>2</v>
      </c>
      <c r="Q11" s="152"/>
      <c r="R11" s="152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  <c r="BO11" s="153"/>
      <c r="BP11" s="153"/>
      <c r="BQ11" s="153"/>
      <c r="BR11" s="153"/>
      <c r="BS11" s="153"/>
      <c r="BT11" s="153"/>
      <c r="BU11" s="153"/>
    </row>
    <row r="12" spans="1:73" ht="37.5" customHeight="1" thickBot="1" x14ac:dyDescent="0.4">
      <c r="A12" s="243" t="s">
        <v>9</v>
      </c>
      <c r="B12" s="250">
        <f>SUM(B9:B11)</f>
        <v>14</v>
      </c>
      <c r="C12" s="250">
        <f>SUM(C9:C11)</f>
        <v>0</v>
      </c>
      <c r="D12" s="250">
        <f>SUM(D9:D11)</f>
        <v>14</v>
      </c>
      <c r="E12" s="250">
        <f>SUM(E9:E11)</f>
        <v>15</v>
      </c>
      <c r="F12" s="250">
        <f t="shared" ref="F12:P12" si="0">SUM(F9:F11)</f>
        <v>0</v>
      </c>
      <c r="G12" s="250">
        <f t="shared" si="0"/>
        <v>15</v>
      </c>
      <c r="H12" s="250">
        <f t="shared" si="0"/>
        <v>15</v>
      </c>
      <c r="I12" s="250">
        <f t="shared" si="0"/>
        <v>0</v>
      </c>
      <c r="J12" s="250">
        <f t="shared" si="0"/>
        <v>15</v>
      </c>
      <c r="K12" s="250">
        <f t="shared" si="0"/>
        <v>0</v>
      </c>
      <c r="L12" s="250">
        <f t="shared" si="0"/>
        <v>0</v>
      </c>
      <c r="M12" s="250">
        <f t="shared" si="0"/>
        <v>0</v>
      </c>
      <c r="N12" s="250">
        <f t="shared" si="0"/>
        <v>44</v>
      </c>
      <c r="O12" s="250">
        <f t="shared" si="0"/>
        <v>0</v>
      </c>
      <c r="P12" s="250">
        <f t="shared" si="0"/>
        <v>44</v>
      </c>
      <c r="Q12" s="33"/>
      <c r="R12" s="33"/>
    </row>
    <row r="13" spans="1:73" ht="27" customHeight="1" thickBot="1" x14ac:dyDescent="0.4">
      <c r="A13" s="243" t="s">
        <v>10</v>
      </c>
      <c r="B13" s="252"/>
      <c r="C13" s="442"/>
      <c r="D13" s="560"/>
      <c r="E13" s="422"/>
      <c r="F13" s="423"/>
      <c r="G13" s="424"/>
      <c r="H13" s="423"/>
      <c r="I13" s="423"/>
      <c r="J13" s="479"/>
      <c r="K13" s="422"/>
      <c r="L13" s="423"/>
      <c r="M13" s="424"/>
      <c r="N13" s="480"/>
      <c r="O13" s="423"/>
      <c r="P13" s="424"/>
      <c r="Q13" s="77"/>
      <c r="R13" s="77"/>
    </row>
    <row r="14" spans="1:73" ht="31.5" customHeight="1" thickBot="1" x14ac:dyDescent="0.4">
      <c r="A14" s="1098" t="s">
        <v>11</v>
      </c>
      <c r="B14" s="482"/>
      <c r="C14" s="558"/>
      <c r="D14" s="559"/>
      <c r="E14" s="425"/>
      <c r="F14" s="426"/>
      <c r="G14" s="427"/>
      <c r="H14" s="428"/>
      <c r="I14" s="426"/>
      <c r="J14" s="429"/>
      <c r="K14" s="425"/>
      <c r="L14" s="426" t="s">
        <v>12</v>
      </c>
      <c r="M14" s="427"/>
      <c r="N14" s="430"/>
      <c r="O14" s="1099"/>
      <c r="P14" s="431"/>
      <c r="Q14" s="108"/>
      <c r="R14" s="108"/>
    </row>
    <row r="15" spans="1:73" ht="24" customHeight="1" x14ac:dyDescent="0.35">
      <c r="A15" s="1100" t="s">
        <v>53</v>
      </c>
      <c r="B15" s="1101">
        <v>2</v>
      </c>
      <c r="C15" s="1095">
        <v>0</v>
      </c>
      <c r="D15" s="1102">
        <v>2</v>
      </c>
      <c r="E15" s="1094">
        <v>5</v>
      </c>
      <c r="F15" s="1095">
        <v>0</v>
      </c>
      <c r="G15" s="568">
        <v>5</v>
      </c>
      <c r="H15" s="1101">
        <v>5</v>
      </c>
      <c r="I15" s="1095">
        <v>0</v>
      </c>
      <c r="J15" s="1102">
        <v>5</v>
      </c>
      <c r="K15" s="1094">
        <v>0</v>
      </c>
      <c r="L15" s="1095">
        <v>0</v>
      </c>
      <c r="M15" s="568">
        <v>0</v>
      </c>
      <c r="N15" s="834">
        <v>12</v>
      </c>
      <c r="O15" s="1095">
        <v>0</v>
      </c>
      <c r="P15" s="1097">
        <v>12</v>
      </c>
      <c r="Q15" s="108"/>
      <c r="R15" s="108"/>
    </row>
    <row r="16" spans="1:73" ht="24.75" customHeight="1" x14ac:dyDescent="0.35">
      <c r="A16" s="242" t="s">
        <v>54</v>
      </c>
      <c r="B16" s="416">
        <v>12</v>
      </c>
      <c r="C16" s="416">
        <v>0</v>
      </c>
      <c r="D16" s="417">
        <v>12</v>
      </c>
      <c r="E16" s="418">
        <v>10</v>
      </c>
      <c r="F16" s="416">
        <v>0</v>
      </c>
      <c r="G16" s="414">
        <v>10</v>
      </c>
      <c r="H16" s="415">
        <v>8</v>
      </c>
      <c r="I16" s="416">
        <v>0</v>
      </c>
      <c r="J16" s="417">
        <v>8</v>
      </c>
      <c r="K16" s="418">
        <v>0</v>
      </c>
      <c r="L16" s="416">
        <v>0</v>
      </c>
      <c r="M16" s="414">
        <v>0</v>
      </c>
      <c r="N16" s="835">
        <v>30</v>
      </c>
      <c r="O16" s="416">
        <v>0</v>
      </c>
      <c r="P16" s="1096">
        <v>30</v>
      </c>
      <c r="Q16" s="108"/>
      <c r="R16" s="108"/>
    </row>
    <row r="17" spans="1:18" ht="26.25" customHeight="1" thickBot="1" x14ac:dyDescent="0.4">
      <c r="A17" s="242" t="s">
        <v>55</v>
      </c>
      <c r="B17" s="415">
        <v>0</v>
      </c>
      <c r="C17" s="416">
        <v>0</v>
      </c>
      <c r="D17" s="417">
        <v>0</v>
      </c>
      <c r="E17" s="418">
        <v>0</v>
      </c>
      <c r="F17" s="416">
        <v>0</v>
      </c>
      <c r="G17" s="414">
        <v>0</v>
      </c>
      <c r="H17" s="415">
        <v>2</v>
      </c>
      <c r="I17" s="416">
        <v>0</v>
      </c>
      <c r="J17" s="417">
        <v>2</v>
      </c>
      <c r="K17" s="418">
        <v>0</v>
      </c>
      <c r="L17" s="416">
        <v>0</v>
      </c>
      <c r="M17" s="414">
        <v>0</v>
      </c>
      <c r="N17" s="835">
        <v>2</v>
      </c>
      <c r="O17" s="416">
        <v>0</v>
      </c>
      <c r="P17" s="1096">
        <v>2</v>
      </c>
      <c r="Q17" s="108"/>
      <c r="R17" s="108"/>
    </row>
    <row r="18" spans="1:18" ht="24" customHeight="1" thickBot="1" x14ac:dyDescent="0.4">
      <c r="A18" s="243" t="s">
        <v>9</v>
      </c>
      <c r="B18" s="252">
        <f t="shared" ref="B18:M18" si="1">SUM(B15:B17)</f>
        <v>14</v>
      </c>
      <c r="C18" s="442">
        <f t="shared" si="1"/>
        <v>0</v>
      </c>
      <c r="D18" s="560">
        <f t="shared" si="1"/>
        <v>14</v>
      </c>
      <c r="E18" s="252">
        <f t="shared" si="1"/>
        <v>15</v>
      </c>
      <c r="F18" s="442">
        <f t="shared" si="1"/>
        <v>0</v>
      </c>
      <c r="G18" s="443">
        <f t="shared" si="1"/>
        <v>15</v>
      </c>
      <c r="H18" s="444">
        <f t="shared" si="1"/>
        <v>15</v>
      </c>
      <c r="I18" s="442">
        <f t="shared" si="1"/>
        <v>0</v>
      </c>
      <c r="J18" s="445">
        <f t="shared" si="1"/>
        <v>15</v>
      </c>
      <c r="K18" s="252">
        <f t="shared" si="1"/>
        <v>0</v>
      </c>
      <c r="L18" s="442">
        <f t="shared" si="1"/>
        <v>0</v>
      </c>
      <c r="M18" s="443">
        <f t="shared" si="1"/>
        <v>0</v>
      </c>
      <c r="N18" s="836">
        <f>B18+E18+H18+K18</f>
        <v>44</v>
      </c>
      <c r="O18" s="837">
        <f>C18+F18+I18+L18</f>
        <v>0</v>
      </c>
      <c r="P18" s="838">
        <f>D18+G18+J18+M18</f>
        <v>44</v>
      </c>
      <c r="Q18" s="108"/>
      <c r="R18" s="108"/>
    </row>
    <row r="19" spans="1:18" ht="24.95" customHeight="1" thickBot="1" x14ac:dyDescent="0.4">
      <c r="A19" s="432" t="s">
        <v>57</v>
      </c>
      <c r="B19" s="561"/>
      <c r="C19" s="562"/>
      <c r="D19" s="563"/>
      <c r="E19" s="252"/>
      <c r="F19" s="442"/>
      <c r="G19" s="443"/>
      <c r="H19" s="444"/>
      <c r="I19" s="442"/>
      <c r="J19" s="445"/>
      <c r="K19" s="252"/>
      <c r="L19" s="442"/>
      <c r="M19" s="443"/>
      <c r="N19" s="440"/>
      <c r="O19" s="442"/>
      <c r="P19" s="441"/>
      <c r="Q19" s="108"/>
      <c r="R19" s="108"/>
    </row>
    <row r="20" spans="1:18" ht="24.95" customHeight="1" x14ac:dyDescent="0.35">
      <c r="A20" s="433" t="s">
        <v>44</v>
      </c>
      <c r="B20" s="566"/>
      <c r="C20" s="567"/>
      <c r="D20" s="568"/>
      <c r="E20" s="469"/>
      <c r="F20" s="470"/>
      <c r="G20" s="471"/>
      <c r="H20" s="472"/>
      <c r="I20" s="470"/>
      <c r="J20" s="473"/>
      <c r="K20" s="469"/>
      <c r="L20" s="470"/>
      <c r="M20" s="471"/>
      <c r="N20" s="469"/>
      <c r="O20" s="470"/>
      <c r="P20" s="471"/>
      <c r="Q20" s="108"/>
      <c r="R20" s="108"/>
    </row>
    <row r="21" spans="1:18" ht="24.95" customHeight="1" thickBot="1" x14ac:dyDescent="0.4">
      <c r="A21" s="474" t="s">
        <v>58</v>
      </c>
      <c r="B21" s="481">
        <v>0</v>
      </c>
      <c r="C21" s="564">
        <v>0</v>
      </c>
      <c r="D21" s="565">
        <v>0</v>
      </c>
      <c r="E21" s="245">
        <v>0</v>
      </c>
      <c r="F21" s="246">
        <v>0</v>
      </c>
      <c r="G21" s="247">
        <f>SUM(E21:F21)</f>
        <v>0</v>
      </c>
      <c r="H21" s="248">
        <v>0</v>
      </c>
      <c r="I21" s="246">
        <v>0</v>
      </c>
      <c r="J21" s="249">
        <v>0</v>
      </c>
      <c r="K21" s="245">
        <v>0</v>
      </c>
      <c r="L21" s="246">
        <v>0</v>
      </c>
      <c r="M21" s="249">
        <v>0</v>
      </c>
      <c r="N21" s="419">
        <f>B21+E21+H21+K21</f>
        <v>0</v>
      </c>
      <c r="O21" s="475">
        <v>0</v>
      </c>
      <c r="P21" s="420">
        <v>0</v>
      </c>
      <c r="Q21" s="108"/>
      <c r="R21" s="108"/>
    </row>
    <row r="22" spans="1:18" ht="24.95" customHeight="1" thickBot="1" x14ac:dyDescent="0.4">
      <c r="A22" s="476" t="s">
        <v>15</v>
      </c>
      <c r="B22" s="252">
        <v>0</v>
      </c>
      <c r="C22" s="442">
        <v>0</v>
      </c>
      <c r="D22" s="560">
        <v>0</v>
      </c>
      <c r="E22" s="477">
        <f>SUM(E21:E21)</f>
        <v>0</v>
      </c>
      <c r="F22" s="477">
        <f>SUM(F21:F21)</f>
        <v>0</v>
      </c>
      <c r="G22" s="253">
        <f>SUM(G21:G21)</f>
        <v>0</v>
      </c>
      <c r="H22" s="478">
        <f>SUM(H21:H21)</f>
        <v>0</v>
      </c>
      <c r="I22" s="477">
        <v>0</v>
      </c>
      <c r="J22" s="253">
        <f>SUM(J21:J21)</f>
        <v>0</v>
      </c>
      <c r="K22" s="478">
        <v>0</v>
      </c>
      <c r="L22" s="477">
        <v>0</v>
      </c>
      <c r="M22" s="477">
        <v>0</v>
      </c>
      <c r="N22" s="477">
        <f>SUM(N21:N21)</f>
        <v>0</v>
      </c>
      <c r="O22" s="477">
        <v>0</v>
      </c>
      <c r="P22" s="253">
        <v>0</v>
      </c>
      <c r="Q22" s="124"/>
      <c r="R22" s="124"/>
    </row>
    <row r="23" spans="1:18" ht="30" customHeight="1" thickBot="1" x14ac:dyDescent="0.4">
      <c r="A23" s="163" t="s">
        <v>16</v>
      </c>
      <c r="B23" s="252">
        <f>B18</f>
        <v>14</v>
      </c>
      <c r="C23" s="252">
        <f t="shared" ref="C23:P23" si="2">C18</f>
        <v>0</v>
      </c>
      <c r="D23" s="252">
        <f t="shared" si="2"/>
        <v>14</v>
      </c>
      <c r="E23" s="252">
        <f t="shared" si="2"/>
        <v>15</v>
      </c>
      <c r="F23" s="252">
        <f t="shared" si="2"/>
        <v>0</v>
      </c>
      <c r="G23" s="252">
        <f t="shared" si="2"/>
        <v>15</v>
      </c>
      <c r="H23" s="252">
        <f t="shared" si="2"/>
        <v>15</v>
      </c>
      <c r="I23" s="252">
        <f t="shared" si="2"/>
        <v>0</v>
      </c>
      <c r="J23" s="252">
        <f t="shared" si="2"/>
        <v>15</v>
      </c>
      <c r="K23" s="252">
        <f t="shared" si="2"/>
        <v>0</v>
      </c>
      <c r="L23" s="252">
        <f t="shared" si="2"/>
        <v>0</v>
      </c>
      <c r="M23" s="252">
        <f t="shared" si="2"/>
        <v>0</v>
      </c>
      <c r="N23" s="252">
        <f t="shared" si="2"/>
        <v>44</v>
      </c>
      <c r="O23" s="252">
        <f t="shared" si="2"/>
        <v>0</v>
      </c>
      <c r="P23" s="253">
        <f t="shared" si="2"/>
        <v>44</v>
      </c>
      <c r="Q23" s="125"/>
      <c r="R23" s="125"/>
    </row>
    <row r="24" spans="1:18" ht="26.25" thickBot="1" x14ac:dyDescent="0.4">
      <c r="A24" s="163" t="s">
        <v>17</v>
      </c>
      <c r="B24" s="252">
        <v>0</v>
      </c>
      <c r="C24" s="442">
        <v>0</v>
      </c>
      <c r="D24" s="560">
        <v>0</v>
      </c>
      <c r="E24" s="250">
        <f t="shared" ref="E24:K24" si="3">E22</f>
        <v>0</v>
      </c>
      <c r="F24" s="250">
        <f t="shared" si="3"/>
        <v>0</v>
      </c>
      <c r="G24" s="421">
        <f t="shared" si="3"/>
        <v>0</v>
      </c>
      <c r="H24" s="251">
        <f t="shared" si="3"/>
        <v>0</v>
      </c>
      <c r="I24" s="250">
        <f t="shared" si="3"/>
        <v>0</v>
      </c>
      <c r="J24" s="250">
        <f t="shared" si="3"/>
        <v>0</v>
      </c>
      <c r="K24" s="250">
        <f t="shared" si="3"/>
        <v>0</v>
      </c>
      <c r="L24" s="250">
        <v>0</v>
      </c>
      <c r="M24" s="250">
        <v>0</v>
      </c>
      <c r="N24" s="250">
        <f>N22</f>
        <v>0</v>
      </c>
      <c r="O24" s="250">
        <v>0</v>
      </c>
      <c r="P24" s="421">
        <f>P22</f>
        <v>0</v>
      </c>
      <c r="Q24" s="125"/>
      <c r="R24" s="125"/>
    </row>
    <row r="25" spans="1:18" ht="26.25" thickBot="1" x14ac:dyDescent="0.4">
      <c r="A25" s="126" t="s">
        <v>18</v>
      </c>
      <c r="B25" s="252">
        <f>B23+B24</f>
        <v>14</v>
      </c>
      <c r="C25" s="252">
        <f t="shared" ref="C25:P25" si="4">C23+C24</f>
        <v>0</v>
      </c>
      <c r="D25" s="252">
        <f t="shared" si="4"/>
        <v>14</v>
      </c>
      <c r="E25" s="252">
        <f t="shared" si="4"/>
        <v>15</v>
      </c>
      <c r="F25" s="252">
        <f t="shared" si="4"/>
        <v>0</v>
      </c>
      <c r="G25" s="252">
        <f t="shared" si="4"/>
        <v>15</v>
      </c>
      <c r="H25" s="252">
        <f t="shared" si="4"/>
        <v>15</v>
      </c>
      <c r="I25" s="252">
        <f t="shared" si="4"/>
        <v>0</v>
      </c>
      <c r="J25" s="252">
        <f t="shared" si="4"/>
        <v>15</v>
      </c>
      <c r="K25" s="252">
        <f t="shared" si="4"/>
        <v>0</v>
      </c>
      <c r="L25" s="252">
        <f t="shared" si="4"/>
        <v>0</v>
      </c>
      <c r="M25" s="252">
        <f t="shared" si="4"/>
        <v>0</v>
      </c>
      <c r="N25" s="252">
        <f t="shared" si="4"/>
        <v>44</v>
      </c>
      <c r="O25" s="252">
        <f t="shared" si="4"/>
        <v>0</v>
      </c>
      <c r="P25" s="253">
        <f t="shared" si="4"/>
        <v>44</v>
      </c>
      <c r="Q25" s="125"/>
      <c r="R25" s="125"/>
    </row>
    <row r="26" spans="1:18" ht="12" customHeight="1" x14ac:dyDescent="0.35">
      <c r="A26" s="108"/>
      <c r="B26" s="125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30"/>
    </row>
    <row r="27" spans="1:18" ht="25.5" hidden="1" customHeight="1" thickBot="1" x14ac:dyDescent="0.4">
      <c r="A27" s="108"/>
      <c r="B27" s="125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</row>
    <row r="28" spans="1:18" ht="25.5" x14ac:dyDescent="0.35">
      <c r="A28" s="108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</row>
    <row r="29" spans="1:18" ht="30.75" customHeight="1" x14ac:dyDescent="0.35">
      <c r="A29" s="1206"/>
      <c r="B29" s="1206"/>
      <c r="C29" s="1206"/>
      <c r="D29" s="1206"/>
      <c r="E29" s="1206"/>
      <c r="F29" s="1206"/>
      <c r="G29" s="1206"/>
      <c r="H29" s="1206"/>
      <c r="I29" s="1206"/>
      <c r="J29" s="1206"/>
      <c r="K29" s="1206"/>
      <c r="L29" s="1206"/>
      <c r="M29" s="1206"/>
      <c r="N29" s="1206"/>
      <c r="O29" s="1206"/>
      <c r="P29" s="1206"/>
    </row>
    <row r="30" spans="1:18" ht="25.5" x14ac:dyDescent="0.35">
      <c r="B30" s="130"/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</row>
    <row r="31" spans="1:18" ht="45" customHeight="1" x14ac:dyDescent="0.35">
      <c r="B31" s="125"/>
      <c r="C31" s="125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</row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</sheetData>
  <mergeCells count="9">
    <mergeCell ref="A1:P1"/>
    <mergeCell ref="A3:P3"/>
    <mergeCell ref="A29:P29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16" zoomScale="50" zoomScaleNormal="50" workbookViewId="0">
      <selection activeCell="A19" sqref="A19"/>
    </sheetView>
  </sheetViews>
  <sheetFormatPr defaultRowHeight="26.25" x14ac:dyDescent="0.4"/>
  <cols>
    <col min="1" max="1" width="67.5703125" style="256" customWidth="1"/>
    <col min="2" max="2" width="15" style="256" customWidth="1"/>
    <col min="3" max="3" width="13.5703125" style="256" customWidth="1"/>
    <col min="4" max="4" width="13.28515625" style="256" customWidth="1"/>
    <col min="5" max="5" width="13.85546875" style="256" customWidth="1"/>
    <col min="6" max="6" width="14.7109375" style="256" customWidth="1"/>
    <col min="7" max="7" width="13.5703125" style="256" customWidth="1"/>
    <col min="8" max="8" width="13.85546875" style="256" customWidth="1"/>
    <col min="9" max="9" width="15.28515625" style="256" customWidth="1"/>
    <col min="10" max="10" width="13.28515625" style="256" customWidth="1"/>
    <col min="11" max="11" width="15.42578125" style="256" customWidth="1"/>
    <col min="12" max="12" width="13.140625" style="256" customWidth="1"/>
    <col min="13" max="13" width="14.7109375" style="256" customWidth="1"/>
    <col min="14" max="14" width="13.85546875" style="256" customWidth="1"/>
    <col min="15" max="15" width="15.5703125" style="256" customWidth="1"/>
    <col min="16" max="16" width="14.5703125" style="257" customWidth="1"/>
    <col min="17" max="20" width="9.140625" style="256"/>
    <col min="21" max="21" width="10.5703125" style="256" bestFit="1" customWidth="1"/>
    <col min="22" max="22" width="11.28515625" style="256" customWidth="1"/>
    <col min="23" max="16384" width="9.140625" style="256"/>
  </cols>
  <sheetData>
    <row r="1" spans="1:20" ht="53.25" customHeight="1" x14ac:dyDescent="0.4">
      <c r="A1" s="1217" t="s">
        <v>89</v>
      </c>
      <c r="B1" s="1217"/>
      <c r="C1" s="1217"/>
      <c r="D1" s="1217"/>
      <c r="E1" s="1217"/>
      <c r="F1" s="1217"/>
      <c r="G1" s="1217"/>
      <c r="H1" s="1217"/>
      <c r="I1" s="1217"/>
      <c r="J1" s="1217"/>
      <c r="K1" s="1217"/>
      <c r="L1" s="1217"/>
      <c r="M1" s="1217"/>
      <c r="N1" s="1217"/>
      <c r="O1" s="1217"/>
      <c r="P1" s="1217"/>
      <c r="Q1" s="255"/>
      <c r="R1" s="255"/>
      <c r="S1" s="255"/>
      <c r="T1" s="255"/>
    </row>
    <row r="2" spans="1:20" ht="33.75" customHeight="1" x14ac:dyDescent="0.4">
      <c r="A2" s="254"/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5"/>
      <c r="R2" s="255"/>
      <c r="S2" s="255"/>
      <c r="T2" s="255"/>
    </row>
    <row r="3" spans="1:20" ht="38.25" customHeight="1" x14ac:dyDescent="0.4">
      <c r="A3" s="1217" t="s">
        <v>147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7"/>
      <c r="L3" s="1217"/>
      <c r="M3" s="1217"/>
      <c r="N3" s="1217"/>
      <c r="O3" s="1217"/>
      <c r="P3" s="1217"/>
      <c r="Q3" s="255"/>
      <c r="R3" s="255"/>
      <c r="S3" s="255"/>
      <c r="T3" s="255"/>
    </row>
    <row r="4" spans="1:20" ht="33" customHeight="1" thickBot="1" x14ac:dyDescent="0.45">
      <c r="A4" s="254"/>
    </row>
    <row r="5" spans="1:20" ht="33" customHeight="1" thickBot="1" x14ac:dyDescent="0.45">
      <c r="A5" s="1214" t="s">
        <v>1</v>
      </c>
      <c r="B5" s="1218" t="s">
        <v>19</v>
      </c>
      <c r="C5" s="1219"/>
      <c r="D5" s="1220"/>
      <c r="E5" s="1218" t="s">
        <v>20</v>
      </c>
      <c r="F5" s="1219"/>
      <c r="G5" s="1220"/>
      <c r="H5" s="1218" t="s">
        <v>21</v>
      </c>
      <c r="I5" s="1219"/>
      <c r="J5" s="1220"/>
      <c r="K5" s="1218" t="s">
        <v>22</v>
      </c>
      <c r="L5" s="1219"/>
      <c r="M5" s="1220"/>
      <c r="N5" s="1221" t="s">
        <v>26</v>
      </c>
      <c r="O5" s="1222"/>
      <c r="P5" s="1223"/>
    </row>
    <row r="6" spans="1:20" ht="33" customHeight="1" thickBot="1" x14ac:dyDescent="0.45">
      <c r="A6" s="1215"/>
      <c r="B6" s="1211" t="s">
        <v>24</v>
      </c>
      <c r="C6" s="1212"/>
      <c r="D6" s="1213"/>
      <c r="E6" s="1211" t="s">
        <v>24</v>
      </c>
      <c r="F6" s="1212"/>
      <c r="G6" s="1213"/>
      <c r="H6" s="1211" t="s">
        <v>24</v>
      </c>
      <c r="I6" s="1212"/>
      <c r="J6" s="1213"/>
      <c r="K6" s="1211" t="s">
        <v>24</v>
      </c>
      <c r="L6" s="1212"/>
      <c r="M6" s="1213"/>
      <c r="N6" s="1224"/>
      <c r="O6" s="1225"/>
      <c r="P6" s="1226"/>
    </row>
    <row r="7" spans="1:20" ht="99.75" customHeight="1" thickBot="1" x14ac:dyDescent="0.45">
      <c r="A7" s="1216"/>
      <c r="B7" s="410" t="s">
        <v>5</v>
      </c>
      <c r="C7" s="411" t="s">
        <v>6</v>
      </c>
      <c r="D7" s="258" t="s">
        <v>7</v>
      </c>
      <c r="E7" s="410" t="s">
        <v>5</v>
      </c>
      <c r="F7" s="411" t="s">
        <v>6</v>
      </c>
      <c r="G7" s="258" t="s">
        <v>7</v>
      </c>
      <c r="H7" s="410" t="s">
        <v>5</v>
      </c>
      <c r="I7" s="411" t="s">
        <v>6</v>
      </c>
      <c r="J7" s="258" t="s">
        <v>7</v>
      </c>
      <c r="K7" s="410" t="s">
        <v>5</v>
      </c>
      <c r="L7" s="411" t="s">
        <v>6</v>
      </c>
      <c r="M7" s="258" t="s">
        <v>7</v>
      </c>
      <c r="N7" s="410" t="s">
        <v>5</v>
      </c>
      <c r="O7" s="411" t="s">
        <v>6</v>
      </c>
      <c r="P7" s="258" t="s">
        <v>7</v>
      </c>
    </row>
    <row r="8" spans="1:20" ht="36.75" customHeight="1" thickBot="1" x14ac:dyDescent="0.45">
      <c r="A8" s="606" t="s">
        <v>8</v>
      </c>
      <c r="B8" s="607"/>
      <c r="C8" s="607"/>
      <c r="D8" s="608"/>
      <c r="E8" s="607"/>
      <c r="F8" s="607"/>
      <c r="G8" s="608"/>
      <c r="H8" s="607"/>
      <c r="I8" s="607"/>
      <c r="J8" s="608"/>
      <c r="K8" s="609"/>
      <c r="L8" s="609"/>
      <c r="M8" s="609"/>
      <c r="N8" s="573"/>
      <c r="O8" s="573"/>
      <c r="P8" s="574"/>
    </row>
    <row r="9" spans="1:20" ht="29.25" customHeight="1" x14ac:dyDescent="0.4">
      <c r="A9" s="624" t="s">
        <v>99</v>
      </c>
      <c r="B9" s="625">
        <v>1</v>
      </c>
      <c r="C9" s="625">
        <v>0</v>
      </c>
      <c r="D9" s="625">
        <f>B9+C9</f>
        <v>1</v>
      </c>
      <c r="E9" s="625">
        <v>2</v>
      </c>
      <c r="F9" s="625">
        <v>0</v>
      </c>
      <c r="G9" s="625">
        <f>E9+F9</f>
        <v>2</v>
      </c>
      <c r="H9" s="625">
        <v>0</v>
      </c>
      <c r="I9" s="625">
        <v>0</v>
      </c>
      <c r="J9" s="625">
        <f>H9+I9</f>
        <v>0</v>
      </c>
      <c r="K9" s="627">
        <v>2</v>
      </c>
      <c r="L9" s="627">
        <v>0</v>
      </c>
      <c r="M9" s="627">
        <f>K9+L9</f>
        <v>2</v>
      </c>
      <c r="N9" s="793">
        <f t="shared" ref="N9:P20" si="0">B9+E9+H9+K9</f>
        <v>5</v>
      </c>
      <c r="O9" s="793">
        <f t="shared" si="0"/>
        <v>0</v>
      </c>
      <c r="P9" s="629">
        <f t="shared" si="0"/>
        <v>5</v>
      </c>
    </row>
    <row r="10" spans="1:20" ht="56.25" customHeight="1" x14ac:dyDescent="0.4">
      <c r="A10" s="624" t="s">
        <v>100</v>
      </c>
      <c r="B10" s="625">
        <v>0</v>
      </c>
      <c r="C10" s="625">
        <v>0</v>
      </c>
      <c r="D10" s="625">
        <f>B10+C10</f>
        <v>0</v>
      </c>
      <c r="E10" s="625">
        <v>1</v>
      </c>
      <c r="F10" s="625">
        <v>0</v>
      </c>
      <c r="G10" s="625">
        <f>E10+F10</f>
        <v>1</v>
      </c>
      <c r="H10" s="625">
        <v>1</v>
      </c>
      <c r="I10" s="625">
        <v>0</v>
      </c>
      <c r="J10" s="625">
        <f>H10+I10</f>
        <v>1</v>
      </c>
      <c r="K10" s="627">
        <v>0</v>
      </c>
      <c r="L10" s="627">
        <v>0</v>
      </c>
      <c r="M10" s="627">
        <f>K10+L10</f>
        <v>0</v>
      </c>
      <c r="N10" s="793">
        <f t="shared" si="0"/>
        <v>2</v>
      </c>
      <c r="O10" s="793">
        <f t="shared" si="0"/>
        <v>0</v>
      </c>
      <c r="P10" s="629">
        <f t="shared" si="0"/>
        <v>2</v>
      </c>
    </row>
    <row r="11" spans="1:20" ht="27.75" customHeight="1" x14ac:dyDescent="0.4">
      <c r="A11" s="794" t="s">
        <v>90</v>
      </c>
      <c r="B11" s="625">
        <v>6</v>
      </c>
      <c r="C11" s="625">
        <v>0</v>
      </c>
      <c r="D11" s="625">
        <f>B11+C11</f>
        <v>6</v>
      </c>
      <c r="E11" s="625">
        <v>4</v>
      </c>
      <c r="F11" s="630">
        <v>0</v>
      </c>
      <c r="G11" s="625">
        <f>E11+F11</f>
        <v>4</v>
      </c>
      <c r="H11" s="625">
        <v>3</v>
      </c>
      <c r="I11" s="625">
        <v>1</v>
      </c>
      <c r="J11" s="625">
        <f>H11+I11</f>
        <v>4</v>
      </c>
      <c r="K11" s="627">
        <v>0</v>
      </c>
      <c r="L11" s="627">
        <v>0</v>
      </c>
      <c r="M11" s="627">
        <f>K11+L11</f>
        <v>0</v>
      </c>
      <c r="N11" s="793">
        <f t="shared" si="0"/>
        <v>13</v>
      </c>
      <c r="O11" s="793">
        <f t="shared" si="0"/>
        <v>1</v>
      </c>
      <c r="P11" s="629">
        <f t="shared" si="0"/>
        <v>14</v>
      </c>
    </row>
    <row r="12" spans="1:20" ht="27.75" customHeight="1" x14ac:dyDescent="0.4">
      <c r="A12" s="794" t="s">
        <v>101</v>
      </c>
      <c r="B12" s="625">
        <v>2</v>
      </c>
      <c r="C12" s="625">
        <v>0</v>
      </c>
      <c r="D12" s="625">
        <f t="shared" ref="D12:D17" si="1">B12+C12</f>
        <v>2</v>
      </c>
      <c r="E12" s="625">
        <v>5</v>
      </c>
      <c r="F12" s="630">
        <v>0</v>
      </c>
      <c r="G12" s="625">
        <f t="shared" ref="G12:G17" si="2">E12+F12</f>
        <v>5</v>
      </c>
      <c r="H12" s="625">
        <v>1</v>
      </c>
      <c r="I12" s="625">
        <v>2</v>
      </c>
      <c r="J12" s="625">
        <f t="shared" ref="J12:J17" si="3">H12+I12</f>
        <v>3</v>
      </c>
      <c r="K12" s="627">
        <v>3</v>
      </c>
      <c r="L12" s="627">
        <v>1</v>
      </c>
      <c r="M12" s="627">
        <f t="shared" ref="M12:M17" si="4">K12+L12</f>
        <v>4</v>
      </c>
      <c r="N12" s="793">
        <f t="shared" si="0"/>
        <v>11</v>
      </c>
      <c r="O12" s="793">
        <f t="shared" si="0"/>
        <v>3</v>
      </c>
      <c r="P12" s="629">
        <f t="shared" si="0"/>
        <v>14</v>
      </c>
    </row>
    <row r="13" spans="1:20" ht="30.75" customHeight="1" x14ac:dyDescent="0.4">
      <c r="A13" s="794" t="s">
        <v>91</v>
      </c>
      <c r="B13" s="625">
        <v>0</v>
      </c>
      <c r="C13" s="625">
        <v>1</v>
      </c>
      <c r="D13" s="625">
        <f t="shared" si="1"/>
        <v>1</v>
      </c>
      <c r="E13" s="625">
        <v>4</v>
      </c>
      <c r="F13" s="630">
        <v>0</v>
      </c>
      <c r="G13" s="625">
        <f t="shared" si="2"/>
        <v>4</v>
      </c>
      <c r="H13" s="625">
        <v>3</v>
      </c>
      <c r="I13" s="625">
        <v>0</v>
      </c>
      <c r="J13" s="625">
        <f t="shared" si="3"/>
        <v>3</v>
      </c>
      <c r="K13" s="627">
        <v>0</v>
      </c>
      <c r="L13" s="627">
        <v>0</v>
      </c>
      <c r="M13" s="627">
        <f t="shared" si="4"/>
        <v>0</v>
      </c>
      <c r="N13" s="793">
        <f t="shared" si="0"/>
        <v>7</v>
      </c>
      <c r="O13" s="793">
        <f t="shared" si="0"/>
        <v>1</v>
      </c>
      <c r="P13" s="629">
        <f t="shared" si="0"/>
        <v>8</v>
      </c>
    </row>
    <row r="14" spans="1:20" ht="32.25" customHeight="1" x14ac:dyDescent="0.4">
      <c r="A14" s="794" t="s">
        <v>92</v>
      </c>
      <c r="B14" s="625">
        <v>1</v>
      </c>
      <c r="C14" s="625">
        <v>1</v>
      </c>
      <c r="D14" s="625">
        <f t="shared" si="1"/>
        <v>2</v>
      </c>
      <c r="E14" s="625">
        <v>4</v>
      </c>
      <c r="F14" s="630">
        <v>0</v>
      </c>
      <c r="G14" s="625">
        <f t="shared" si="2"/>
        <v>4</v>
      </c>
      <c r="H14" s="625">
        <v>9</v>
      </c>
      <c r="I14" s="625">
        <v>1</v>
      </c>
      <c r="J14" s="625">
        <f t="shared" si="3"/>
        <v>10</v>
      </c>
      <c r="K14" s="627">
        <v>0</v>
      </c>
      <c r="L14" s="627">
        <v>0</v>
      </c>
      <c r="M14" s="627">
        <f t="shared" si="4"/>
        <v>0</v>
      </c>
      <c r="N14" s="793">
        <f t="shared" si="0"/>
        <v>14</v>
      </c>
      <c r="O14" s="793">
        <f t="shared" si="0"/>
        <v>2</v>
      </c>
      <c r="P14" s="629">
        <f t="shared" si="0"/>
        <v>16</v>
      </c>
    </row>
    <row r="15" spans="1:20" ht="53.25" customHeight="1" x14ac:dyDescent="0.4">
      <c r="A15" s="794" t="s">
        <v>93</v>
      </c>
      <c r="B15" s="625">
        <v>0</v>
      </c>
      <c r="C15" s="625">
        <v>1</v>
      </c>
      <c r="D15" s="625">
        <f>B15+C15</f>
        <v>1</v>
      </c>
      <c r="E15" s="625">
        <v>4</v>
      </c>
      <c r="F15" s="630">
        <v>1</v>
      </c>
      <c r="G15" s="625">
        <f>E15+F15</f>
        <v>5</v>
      </c>
      <c r="H15" s="625">
        <v>4</v>
      </c>
      <c r="I15" s="625">
        <v>1</v>
      </c>
      <c r="J15" s="625">
        <f>H15+I15</f>
        <v>5</v>
      </c>
      <c r="K15" s="627">
        <v>0</v>
      </c>
      <c r="L15" s="627">
        <v>0</v>
      </c>
      <c r="M15" s="627">
        <f>K15+L15</f>
        <v>0</v>
      </c>
      <c r="N15" s="793">
        <f t="shared" si="0"/>
        <v>8</v>
      </c>
      <c r="O15" s="793">
        <f t="shared" si="0"/>
        <v>3</v>
      </c>
      <c r="P15" s="629">
        <f t="shared" si="0"/>
        <v>11</v>
      </c>
    </row>
    <row r="16" spans="1:20" ht="53.25" customHeight="1" x14ac:dyDescent="0.4">
      <c r="A16" s="795" t="s">
        <v>94</v>
      </c>
      <c r="B16" s="625">
        <v>2</v>
      </c>
      <c r="C16" s="625">
        <v>0</v>
      </c>
      <c r="D16" s="625">
        <f t="shared" si="1"/>
        <v>2</v>
      </c>
      <c r="E16" s="625">
        <v>1</v>
      </c>
      <c r="F16" s="630">
        <v>0</v>
      </c>
      <c r="G16" s="625">
        <f t="shared" si="2"/>
        <v>1</v>
      </c>
      <c r="H16" s="625">
        <v>2</v>
      </c>
      <c r="I16" s="625">
        <v>0</v>
      </c>
      <c r="J16" s="625">
        <f t="shared" si="3"/>
        <v>2</v>
      </c>
      <c r="K16" s="627">
        <v>0</v>
      </c>
      <c r="L16" s="627">
        <v>0</v>
      </c>
      <c r="M16" s="627">
        <f t="shared" si="4"/>
        <v>0</v>
      </c>
      <c r="N16" s="793">
        <f t="shared" si="0"/>
        <v>5</v>
      </c>
      <c r="O16" s="793">
        <f t="shared" si="0"/>
        <v>0</v>
      </c>
      <c r="P16" s="629">
        <f t="shared" si="0"/>
        <v>5</v>
      </c>
    </row>
    <row r="17" spans="1:16" ht="51" customHeight="1" x14ac:dyDescent="0.4">
      <c r="A17" s="796" t="s">
        <v>95</v>
      </c>
      <c r="B17" s="625">
        <v>8</v>
      </c>
      <c r="C17" s="625">
        <v>1</v>
      </c>
      <c r="D17" s="625">
        <f t="shared" si="1"/>
        <v>9</v>
      </c>
      <c r="E17" s="625">
        <v>11</v>
      </c>
      <c r="F17" s="630">
        <v>0</v>
      </c>
      <c r="G17" s="625">
        <f t="shared" si="2"/>
        <v>11</v>
      </c>
      <c r="H17" s="625">
        <v>22</v>
      </c>
      <c r="I17" s="625">
        <v>1</v>
      </c>
      <c r="J17" s="625">
        <f t="shared" si="3"/>
        <v>23</v>
      </c>
      <c r="K17" s="627">
        <v>0</v>
      </c>
      <c r="L17" s="627">
        <v>0</v>
      </c>
      <c r="M17" s="627">
        <f t="shared" si="4"/>
        <v>0</v>
      </c>
      <c r="N17" s="793">
        <f t="shared" si="0"/>
        <v>41</v>
      </c>
      <c r="O17" s="793">
        <f t="shared" si="0"/>
        <v>2</v>
      </c>
      <c r="P17" s="629">
        <f t="shared" si="0"/>
        <v>43</v>
      </c>
    </row>
    <row r="18" spans="1:16" ht="24.75" customHeight="1" x14ac:dyDescent="0.4">
      <c r="A18" s="795" t="s">
        <v>96</v>
      </c>
      <c r="B18" s="625">
        <v>6</v>
      </c>
      <c r="C18" s="625">
        <v>0</v>
      </c>
      <c r="D18" s="625">
        <f>B18+C18</f>
        <v>6</v>
      </c>
      <c r="E18" s="625">
        <v>4</v>
      </c>
      <c r="F18" s="630">
        <v>0</v>
      </c>
      <c r="G18" s="625">
        <f>E18+F18</f>
        <v>4</v>
      </c>
      <c r="H18" s="625">
        <v>8</v>
      </c>
      <c r="I18" s="625">
        <v>0</v>
      </c>
      <c r="J18" s="797">
        <f>H18+I18</f>
        <v>8</v>
      </c>
      <c r="K18" s="580">
        <v>0</v>
      </c>
      <c r="L18" s="580">
        <v>0</v>
      </c>
      <c r="M18" s="580">
        <f>K18+L18</f>
        <v>0</v>
      </c>
      <c r="N18" s="793">
        <f t="shared" si="0"/>
        <v>18</v>
      </c>
      <c r="O18" s="793">
        <f t="shared" si="0"/>
        <v>0</v>
      </c>
      <c r="P18" s="629">
        <f t="shared" si="0"/>
        <v>18</v>
      </c>
    </row>
    <row r="19" spans="1:16" ht="56.25" customHeight="1" x14ac:dyDescent="0.4">
      <c r="A19" s="796" t="s">
        <v>97</v>
      </c>
      <c r="B19" s="625">
        <v>2</v>
      </c>
      <c r="C19" s="625">
        <v>0</v>
      </c>
      <c r="D19" s="625">
        <f>B19+C19</f>
        <v>2</v>
      </c>
      <c r="E19" s="625">
        <v>2</v>
      </c>
      <c r="F19" s="630">
        <v>0</v>
      </c>
      <c r="G19" s="625">
        <f>E19+F19</f>
        <v>2</v>
      </c>
      <c r="H19" s="625">
        <v>4</v>
      </c>
      <c r="I19" s="625">
        <v>0</v>
      </c>
      <c r="J19" s="625">
        <f>H19+I19</f>
        <v>4</v>
      </c>
      <c r="K19" s="627">
        <v>0</v>
      </c>
      <c r="L19" s="627">
        <v>0</v>
      </c>
      <c r="M19" s="627">
        <f>K19+L19</f>
        <v>0</v>
      </c>
      <c r="N19" s="793">
        <f t="shared" si="0"/>
        <v>8</v>
      </c>
      <c r="O19" s="793">
        <f t="shared" si="0"/>
        <v>0</v>
      </c>
      <c r="P19" s="629">
        <f t="shared" si="0"/>
        <v>8</v>
      </c>
    </row>
    <row r="20" spans="1:16" ht="35.25" customHeight="1" thickBot="1" x14ac:dyDescent="0.45">
      <c r="A20" s="798" t="s">
        <v>124</v>
      </c>
      <c r="B20" s="625">
        <v>3</v>
      </c>
      <c r="C20" s="625">
        <v>0</v>
      </c>
      <c r="D20" s="799">
        <f>B20+C20</f>
        <v>3</v>
      </c>
      <c r="E20" s="625">
        <v>2</v>
      </c>
      <c r="F20" s="800">
        <v>0</v>
      </c>
      <c r="G20" s="799">
        <f>E20+F20</f>
        <v>2</v>
      </c>
      <c r="H20" s="625">
        <v>5</v>
      </c>
      <c r="I20" s="625">
        <v>1</v>
      </c>
      <c r="J20" s="799">
        <f>H20+I20</f>
        <v>6</v>
      </c>
      <c r="K20" s="627">
        <v>0</v>
      </c>
      <c r="L20" s="627">
        <v>0</v>
      </c>
      <c r="M20" s="801">
        <f>K20+L20</f>
        <v>0</v>
      </c>
      <c r="N20" s="793">
        <f t="shared" si="0"/>
        <v>10</v>
      </c>
      <c r="O20" s="793">
        <f t="shared" si="0"/>
        <v>1</v>
      </c>
      <c r="P20" s="638">
        <f t="shared" si="0"/>
        <v>11</v>
      </c>
    </row>
    <row r="21" spans="1:16" ht="29.25" customHeight="1" thickBot="1" x14ac:dyDescent="0.45">
      <c r="A21" s="569" t="s">
        <v>9</v>
      </c>
      <c r="B21" s="570">
        <f>SUM(B9:B20)</f>
        <v>31</v>
      </c>
      <c r="C21" s="570">
        <f t="shared" ref="C21:P21" si="5">SUM(C9:C20)</f>
        <v>4</v>
      </c>
      <c r="D21" s="570">
        <f t="shared" si="5"/>
        <v>35</v>
      </c>
      <c r="E21" s="570">
        <f t="shared" si="5"/>
        <v>44</v>
      </c>
      <c r="F21" s="570">
        <f t="shared" si="5"/>
        <v>1</v>
      </c>
      <c r="G21" s="570">
        <f t="shared" si="5"/>
        <v>45</v>
      </c>
      <c r="H21" s="570">
        <f t="shared" si="5"/>
        <v>62</v>
      </c>
      <c r="I21" s="570">
        <f t="shared" si="5"/>
        <v>7</v>
      </c>
      <c r="J21" s="570">
        <f t="shared" si="5"/>
        <v>69</v>
      </c>
      <c r="K21" s="570">
        <f t="shared" si="5"/>
        <v>5</v>
      </c>
      <c r="L21" s="570">
        <f t="shared" si="5"/>
        <v>1</v>
      </c>
      <c r="M21" s="570">
        <f t="shared" si="5"/>
        <v>6</v>
      </c>
      <c r="N21" s="570">
        <f t="shared" si="5"/>
        <v>142</v>
      </c>
      <c r="O21" s="570">
        <f t="shared" si="5"/>
        <v>13</v>
      </c>
      <c r="P21" s="570">
        <f t="shared" si="5"/>
        <v>155</v>
      </c>
    </row>
    <row r="22" spans="1:16" ht="43.5" customHeight="1" thickBot="1" x14ac:dyDescent="0.45">
      <c r="A22" s="571" t="s">
        <v>10</v>
      </c>
      <c r="B22" s="572"/>
      <c r="C22" s="572"/>
      <c r="D22" s="572"/>
      <c r="E22" s="572"/>
      <c r="F22" s="572"/>
      <c r="G22" s="572"/>
      <c r="H22" s="572"/>
      <c r="I22" s="572"/>
      <c r="J22" s="572"/>
      <c r="K22" s="572"/>
      <c r="L22" s="572"/>
      <c r="M22" s="572"/>
      <c r="N22" s="573"/>
      <c r="O22" s="573"/>
      <c r="P22" s="574"/>
    </row>
    <row r="23" spans="1:16" ht="24.95" customHeight="1" thickBot="1" x14ac:dyDescent="0.45">
      <c r="A23" s="571" t="s">
        <v>11</v>
      </c>
      <c r="B23" s="802"/>
      <c r="C23" s="802"/>
      <c r="D23" s="802"/>
      <c r="E23" s="802"/>
      <c r="F23" s="802"/>
      <c r="G23" s="803"/>
      <c r="H23" s="802"/>
      <c r="I23" s="802"/>
      <c r="J23" s="802"/>
      <c r="K23" s="802"/>
      <c r="L23" s="802"/>
      <c r="M23" s="804"/>
      <c r="N23" s="804"/>
      <c r="O23" s="804"/>
      <c r="P23" s="805"/>
    </row>
    <row r="24" spans="1:16" ht="24.95" customHeight="1" x14ac:dyDescent="0.4">
      <c r="A24" s="624" t="s">
        <v>99</v>
      </c>
      <c r="B24" s="625">
        <v>1</v>
      </c>
      <c r="C24" s="625">
        <v>0</v>
      </c>
      <c r="D24" s="625">
        <f>B24+C24</f>
        <v>1</v>
      </c>
      <c r="E24" s="625">
        <v>2</v>
      </c>
      <c r="F24" s="625">
        <v>0</v>
      </c>
      <c r="G24" s="626">
        <f>E24+F24</f>
        <v>2</v>
      </c>
      <c r="H24" s="625">
        <v>0</v>
      </c>
      <c r="I24" s="625">
        <v>0</v>
      </c>
      <c r="J24" s="626">
        <f>H24+I24</f>
        <v>0</v>
      </c>
      <c r="K24" s="627">
        <v>2</v>
      </c>
      <c r="L24" s="627">
        <v>0</v>
      </c>
      <c r="M24" s="806">
        <f>K24+L24</f>
        <v>2</v>
      </c>
      <c r="N24" s="807">
        <f t="shared" ref="N24:P35" si="6">B24+E24+H24+K24</f>
        <v>5</v>
      </c>
      <c r="O24" s="807">
        <f t="shared" si="6"/>
        <v>0</v>
      </c>
      <c r="P24" s="808">
        <f t="shared" si="6"/>
        <v>5</v>
      </c>
    </row>
    <row r="25" spans="1:16" ht="24.95" customHeight="1" x14ac:dyDescent="0.4">
      <c r="A25" s="624" t="s">
        <v>100</v>
      </c>
      <c r="B25" s="625">
        <v>0</v>
      </c>
      <c r="C25" s="625">
        <v>0</v>
      </c>
      <c r="D25" s="630">
        <f>B25+C25</f>
        <v>0</v>
      </c>
      <c r="E25" s="625">
        <v>1</v>
      </c>
      <c r="F25" s="625">
        <v>0</v>
      </c>
      <c r="G25" s="630">
        <f>E25+F25</f>
        <v>1</v>
      </c>
      <c r="H25" s="625">
        <v>1</v>
      </c>
      <c r="I25" s="625">
        <v>0</v>
      </c>
      <c r="J25" s="630">
        <f>H25+I25</f>
        <v>1</v>
      </c>
      <c r="K25" s="627">
        <v>0</v>
      </c>
      <c r="L25" s="627">
        <v>0</v>
      </c>
      <c r="M25" s="631">
        <f>K25+L25</f>
        <v>0</v>
      </c>
      <c r="N25" s="809">
        <f t="shared" si="6"/>
        <v>2</v>
      </c>
      <c r="O25" s="809">
        <f t="shared" si="6"/>
        <v>0</v>
      </c>
      <c r="P25" s="810">
        <f t="shared" si="6"/>
        <v>2</v>
      </c>
    </row>
    <row r="26" spans="1:16" ht="24.95" customHeight="1" x14ac:dyDescent="0.4">
      <c r="A26" s="632" t="s">
        <v>90</v>
      </c>
      <c r="B26" s="625">
        <v>6</v>
      </c>
      <c r="C26" s="625">
        <v>0</v>
      </c>
      <c r="D26" s="630">
        <f t="shared" ref="D26:D33" si="7">B26+C26</f>
        <v>6</v>
      </c>
      <c r="E26" s="625">
        <v>4</v>
      </c>
      <c r="F26" s="630">
        <v>0</v>
      </c>
      <c r="G26" s="630">
        <f t="shared" ref="G26:G33" si="8">E26+F26</f>
        <v>4</v>
      </c>
      <c r="H26" s="625">
        <v>3</v>
      </c>
      <c r="I26" s="625">
        <v>0</v>
      </c>
      <c r="J26" s="630">
        <f t="shared" ref="J26:J33" si="9">H26+I26</f>
        <v>3</v>
      </c>
      <c r="K26" s="627">
        <v>0</v>
      </c>
      <c r="L26" s="627">
        <v>0</v>
      </c>
      <c r="M26" s="631">
        <f t="shared" ref="M26:M33" si="10">K26+L26</f>
        <v>0</v>
      </c>
      <c r="N26" s="809">
        <f t="shared" si="6"/>
        <v>13</v>
      </c>
      <c r="O26" s="809">
        <f t="shared" si="6"/>
        <v>0</v>
      </c>
      <c r="P26" s="810">
        <f t="shared" si="6"/>
        <v>13</v>
      </c>
    </row>
    <row r="27" spans="1:16" s="304" customFormat="1" x14ac:dyDescent="0.4">
      <c r="A27" s="632" t="s">
        <v>101</v>
      </c>
      <c r="B27" s="625">
        <v>2</v>
      </c>
      <c r="C27" s="625">
        <v>0</v>
      </c>
      <c r="D27" s="630">
        <f t="shared" si="7"/>
        <v>2</v>
      </c>
      <c r="E27" s="625">
        <v>5</v>
      </c>
      <c r="F27" s="630">
        <v>0</v>
      </c>
      <c r="G27" s="630">
        <f t="shared" si="8"/>
        <v>5</v>
      </c>
      <c r="H27" s="625">
        <v>1</v>
      </c>
      <c r="I27" s="625">
        <v>0</v>
      </c>
      <c r="J27" s="630">
        <f t="shared" si="9"/>
        <v>1</v>
      </c>
      <c r="K27" s="627">
        <v>3</v>
      </c>
      <c r="L27" s="627">
        <v>0</v>
      </c>
      <c r="M27" s="631">
        <f t="shared" si="10"/>
        <v>3</v>
      </c>
      <c r="N27" s="809">
        <f t="shared" si="6"/>
        <v>11</v>
      </c>
      <c r="O27" s="809">
        <f t="shared" si="6"/>
        <v>0</v>
      </c>
      <c r="P27" s="810">
        <f t="shared" si="6"/>
        <v>11</v>
      </c>
    </row>
    <row r="28" spans="1:16" x14ac:dyDescent="0.4">
      <c r="A28" s="632" t="s">
        <v>91</v>
      </c>
      <c r="B28" s="625">
        <v>0</v>
      </c>
      <c r="C28" s="625">
        <v>1</v>
      </c>
      <c r="D28" s="630">
        <f t="shared" si="7"/>
        <v>1</v>
      </c>
      <c r="E28" s="625">
        <v>4</v>
      </c>
      <c r="F28" s="630">
        <v>0</v>
      </c>
      <c r="G28" s="630">
        <f t="shared" si="8"/>
        <v>4</v>
      </c>
      <c r="H28" s="625">
        <v>3</v>
      </c>
      <c r="I28" s="625">
        <v>0</v>
      </c>
      <c r="J28" s="630">
        <f t="shared" si="9"/>
        <v>3</v>
      </c>
      <c r="K28" s="627">
        <v>0</v>
      </c>
      <c r="L28" s="627">
        <v>0</v>
      </c>
      <c r="M28" s="631">
        <f t="shared" si="10"/>
        <v>0</v>
      </c>
      <c r="N28" s="809">
        <f t="shared" si="6"/>
        <v>7</v>
      </c>
      <c r="O28" s="809">
        <f t="shared" si="6"/>
        <v>1</v>
      </c>
      <c r="P28" s="810">
        <f t="shared" si="6"/>
        <v>8</v>
      </c>
    </row>
    <row r="29" spans="1:16" s="304" customFormat="1" x14ac:dyDescent="0.4">
      <c r="A29" s="632" t="s">
        <v>92</v>
      </c>
      <c r="B29" s="625">
        <v>1</v>
      </c>
      <c r="C29" s="625">
        <v>1</v>
      </c>
      <c r="D29" s="630">
        <f t="shared" si="7"/>
        <v>2</v>
      </c>
      <c r="E29" s="625">
        <v>4</v>
      </c>
      <c r="F29" s="630">
        <v>0</v>
      </c>
      <c r="G29" s="630">
        <f t="shared" si="8"/>
        <v>4</v>
      </c>
      <c r="H29" s="625">
        <v>9</v>
      </c>
      <c r="I29" s="625">
        <v>1</v>
      </c>
      <c r="J29" s="630">
        <f t="shared" si="9"/>
        <v>10</v>
      </c>
      <c r="K29" s="627">
        <v>0</v>
      </c>
      <c r="L29" s="627">
        <v>0</v>
      </c>
      <c r="M29" s="631">
        <f t="shared" si="10"/>
        <v>0</v>
      </c>
      <c r="N29" s="809">
        <f t="shared" si="6"/>
        <v>14</v>
      </c>
      <c r="O29" s="809">
        <f t="shared" si="6"/>
        <v>2</v>
      </c>
      <c r="P29" s="810">
        <f t="shared" si="6"/>
        <v>16</v>
      </c>
    </row>
    <row r="30" spans="1:16" ht="52.5" x14ac:dyDescent="0.4">
      <c r="A30" s="632" t="s">
        <v>93</v>
      </c>
      <c r="B30" s="625">
        <v>0</v>
      </c>
      <c r="C30" s="625">
        <v>1</v>
      </c>
      <c r="D30" s="630">
        <f>B30+C30</f>
        <v>1</v>
      </c>
      <c r="E30" s="625">
        <v>4</v>
      </c>
      <c r="F30" s="630">
        <v>0</v>
      </c>
      <c r="G30" s="630">
        <f>E30+F30</f>
        <v>4</v>
      </c>
      <c r="H30" s="625">
        <v>4</v>
      </c>
      <c r="I30" s="625">
        <v>1</v>
      </c>
      <c r="J30" s="630">
        <f>H30+I30</f>
        <v>5</v>
      </c>
      <c r="K30" s="627">
        <v>0</v>
      </c>
      <c r="L30" s="627">
        <v>0</v>
      </c>
      <c r="M30" s="631">
        <f>K30+L30</f>
        <v>0</v>
      </c>
      <c r="N30" s="809">
        <f t="shared" si="6"/>
        <v>8</v>
      </c>
      <c r="O30" s="809">
        <f t="shared" si="6"/>
        <v>2</v>
      </c>
      <c r="P30" s="810">
        <f t="shared" si="6"/>
        <v>10</v>
      </c>
    </row>
    <row r="31" spans="1:16" ht="53.25" customHeight="1" x14ac:dyDescent="0.4">
      <c r="A31" s="811" t="s">
        <v>94</v>
      </c>
      <c r="B31" s="625">
        <v>2</v>
      </c>
      <c r="C31" s="625">
        <v>0</v>
      </c>
      <c r="D31" s="630">
        <f t="shared" si="7"/>
        <v>2</v>
      </c>
      <c r="E31" s="625">
        <v>1</v>
      </c>
      <c r="F31" s="630">
        <v>0</v>
      </c>
      <c r="G31" s="630">
        <f t="shared" si="8"/>
        <v>1</v>
      </c>
      <c r="H31" s="625">
        <v>2</v>
      </c>
      <c r="I31" s="625">
        <v>0</v>
      </c>
      <c r="J31" s="630">
        <f t="shared" si="9"/>
        <v>2</v>
      </c>
      <c r="K31" s="627">
        <v>0</v>
      </c>
      <c r="L31" s="627">
        <v>0</v>
      </c>
      <c r="M31" s="631">
        <f t="shared" si="10"/>
        <v>0</v>
      </c>
      <c r="N31" s="809">
        <f t="shared" si="6"/>
        <v>5</v>
      </c>
      <c r="O31" s="809">
        <f t="shared" si="6"/>
        <v>0</v>
      </c>
      <c r="P31" s="810">
        <f t="shared" si="6"/>
        <v>5</v>
      </c>
    </row>
    <row r="32" spans="1:16" ht="57" customHeight="1" x14ac:dyDescent="0.4">
      <c r="A32" s="634" t="s">
        <v>95</v>
      </c>
      <c r="B32" s="625">
        <v>8</v>
      </c>
      <c r="C32" s="625">
        <v>0</v>
      </c>
      <c r="D32" s="630">
        <f t="shared" si="7"/>
        <v>8</v>
      </c>
      <c r="E32" s="625">
        <v>10</v>
      </c>
      <c r="F32" s="630">
        <v>0</v>
      </c>
      <c r="G32" s="630">
        <f t="shared" si="8"/>
        <v>10</v>
      </c>
      <c r="H32" s="625">
        <v>22</v>
      </c>
      <c r="I32" s="625">
        <v>0</v>
      </c>
      <c r="J32" s="630">
        <f t="shared" si="9"/>
        <v>22</v>
      </c>
      <c r="K32" s="627">
        <v>0</v>
      </c>
      <c r="L32" s="627">
        <v>0</v>
      </c>
      <c r="M32" s="631">
        <f t="shared" si="10"/>
        <v>0</v>
      </c>
      <c r="N32" s="809">
        <f t="shared" si="6"/>
        <v>40</v>
      </c>
      <c r="O32" s="809">
        <f t="shared" si="6"/>
        <v>0</v>
      </c>
      <c r="P32" s="810">
        <f t="shared" si="6"/>
        <v>40</v>
      </c>
    </row>
    <row r="33" spans="1:16" x14ac:dyDescent="0.4">
      <c r="A33" s="633" t="s">
        <v>96</v>
      </c>
      <c r="B33" s="625">
        <v>6</v>
      </c>
      <c r="C33" s="625">
        <v>0</v>
      </c>
      <c r="D33" s="630">
        <f t="shared" si="7"/>
        <v>6</v>
      </c>
      <c r="E33" s="625">
        <v>4</v>
      </c>
      <c r="F33" s="630">
        <v>0</v>
      </c>
      <c r="G33" s="630">
        <f t="shared" si="8"/>
        <v>4</v>
      </c>
      <c r="H33" s="625">
        <v>8</v>
      </c>
      <c r="I33" s="625">
        <v>0</v>
      </c>
      <c r="J33" s="630">
        <f t="shared" si="9"/>
        <v>8</v>
      </c>
      <c r="K33" s="580">
        <v>0</v>
      </c>
      <c r="L33" s="580">
        <v>0</v>
      </c>
      <c r="M33" s="631">
        <f t="shared" si="10"/>
        <v>0</v>
      </c>
      <c r="N33" s="809">
        <f t="shared" si="6"/>
        <v>18</v>
      </c>
      <c r="O33" s="809">
        <f t="shared" si="6"/>
        <v>0</v>
      </c>
      <c r="P33" s="810">
        <f t="shared" si="6"/>
        <v>18</v>
      </c>
    </row>
    <row r="34" spans="1:16" ht="52.5" x14ac:dyDescent="0.4">
      <c r="A34" s="634" t="s">
        <v>97</v>
      </c>
      <c r="B34" s="625">
        <v>2</v>
      </c>
      <c r="C34" s="625">
        <v>0</v>
      </c>
      <c r="D34" s="630">
        <f>B34+C34</f>
        <v>2</v>
      </c>
      <c r="E34" s="625">
        <v>2</v>
      </c>
      <c r="F34" s="630">
        <v>0</v>
      </c>
      <c r="G34" s="630">
        <f>E34+F34</f>
        <v>2</v>
      </c>
      <c r="H34" s="625">
        <v>3</v>
      </c>
      <c r="I34" s="625">
        <v>0</v>
      </c>
      <c r="J34" s="630">
        <f>H34+I34</f>
        <v>3</v>
      </c>
      <c r="K34" s="627">
        <v>0</v>
      </c>
      <c r="L34" s="627">
        <v>0</v>
      </c>
      <c r="M34" s="631">
        <f>K34+L34</f>
        <v>0</v>
      </c>
      <c r="N34" s="809">
        <f t="shared" si="6"/>
        <v>7</v>
      </c>
      <c r="O34" s="809">
        <f t="shared" si="6"/>
        <v>0</v>
      </c>
      <c r="P34" s="810">
        <f t="shared" si="6"/>
        <v>7</v>
      </c>
    </row>
    <row r="35" spans="1:16" ht="31.5" customHeight="1" thickBot="1" x14ac:dyDescent="0.45">
      <c r="A35" s="812" t="s">
        <v>124</v>
      </c>
      <c r="B35" s="625">
        <v>3</v>
      </c>
      <c r="C35" s="625">
        <v>0</v>
      </c>
      <c r="D35" s="635">
        <f>B35+C35</f>
        <v>3</v>
      </c>
      <c r="E35" s="625">
        <v>2</v>
      </c>
      <c r="F35" s="800">
        <v>0</v>
      </c>
      <c r="G35" s="635">
        <f>E35+F35</f>
        <v>2</v>
      </c>
      <c r="H35" s="625">
        <v>5</v>
      </c>
      <c r="I35" s="625">
        <v>0</v>
      </c>
      <c r="J35" s="635">
        <f>H35+I35</f>
        <v>5</v>
      </c>
      <c r="K35" s="627">
        <v>0</v>
      </c>
      <c r="L35" s="627">
        <v>0</v>
      </c>
      <c r="M35" s="637">
        <f>K35+L35</f>
        <v>0</v>
      </c>
      <c r="N35" s="813">
        <f t="shared" si="6"/>
        <v>10</v>
      </c>
      <c r="O35" s="813">
        <f t="shared" si="6"/>
        <v>0</v>
      </c>
      <c r="P35" s="814">
        <f t="shared" si="6"/>
        <v>10</v>
      </c>
    </row>
    <row r="36" spans="1:16" ht="27" thickBot="1" x14ac:dyDescent="0.45">
      <c r="A36" s="606" t="s">
        <v>13</v>
      </c>
      <c r="B36" s="618">
        <f>SUM(B24:B35)</f>
        <v>31</v>
      </c>
      <c r="C36" s="618">
        <f t="shared" ref="C36:P36" si="11">SUM(C24:C35)</f>
        <v>3</v>
      </c>
      <c r="D36" s="618">
        <f t="shared" si="11"/>
        <v>34</v>
      </c>
      <c r="E36" s="618">
        <f t="shared" si="11"/>
        <v>43</v>
      </c>
      <c r="F36" s="618">
        <f t="shared" si="11"/>
        <v>0</v>
      </c>
      <c r="G36" s="618">
        <f t="shared" si="11"/>
        <v>43</v>
      </c>
      <c r="H36" s="618">
        <f t="shared" si="11"/>
        <v>61</v>
      </c>
      <c r="I36" s="618">
        <f t="shared" si="11"/>
        <v>2</v>
      </c>
      <c r="J36" s="618">
        <f t="shared" si="11"/>
        <v>63</v>
      </c>
      <c r="K36" s="618">
        <f t="shared" si="11"/>
        <v>5</v>
      </c>
      <c r="L36" s="618">
        <f t="shared" si="11"/>
        <v>0</v>
      </c>
      <c r="M36" s="618">
        <f t="shared" si="11"/>
        <v>5</v>
      </c>
      <c r="N36" s="618">
        <f t="shared" si="11"/>
        <v>140</v>
      </c>
      <c r="O36" s="618">
        <f t="shared" si="11"/>
        <v>5</v>
      </c>
      <c r="P36" s="618">
        <f t="shared" si="11"/>
        <v>145</v>
      </c>
    </row>
    <row r="37" spans="1:16" ht="51.75" thickBot="1" x14ac:dyDescent="0.45">
      <c r="A37" s="619" t="s">
        <v>14</v>
      </c>
      <c r="B37" s="620"/>
      <c r="C37" s="620"/>
      <c r="D37" s="621"/>
      <c r="E37" s="622"/>
      <c r="F37" s="622"/>
      <c r="G37" s="622"/>
      <c r="H37" s="622"/>
      <c r="I37" s="622"/>
      <c r="J37" s="622"/>
      <c r="K37" s="623"/>
      <c r="L37" s="623"/>
      <c r="M37" s="623"/>
      <c r="N37" s="609"/>
      <c r="O37" s="609"/>
      <c r="P37" s="574"/>
    </row>
    <row r="38" spans="1:16" x14ac:dyDescent="0.4">
      <c r="A38" s="624" t="s">
        <v>99</v>
      </c>
      <c r="B38" s="625">
        <v>0</v>
      </c>
      <c r="C38" s="625">
        <v>0</v>
      </c>
      <c r="D38" s="626">
        <f>B38+C38</f>
        <v>0</v>
      </c>
      <c r="E38" s="625">
        <v>0</v>
      </c>
      <c r="F38" s="625">
        <v>0</v>
      </c>
      <c r="G38" s="625">
        <f>E38+F38</f>
        <v>0</v>
      </c>
      <c r="H38" s="625">
        <v>0</v>
      </c>
      <c r="I38" s="625">
        <v>0</v>
      </c>
      <c r="J38" s="625">
        <f>H38+I38</f>
        <v>0</v>
      </c>
      <c r="K38" s="625">
        <v>0</v>
      </c>
      <c r="L38" s="625">
        <v>0</v>
      </c>
      <c r="M38" s="627">
        <f>K38+L38</f>
        <v>0</v>
      </c>
      <c r="N38" s="628">
        <f>B38+E38+H38+K38</f>
        <v>0</v>
      </c>
      <c r="O38" s="628">
        <f>C38+F38+I38+L38</f>
        <v>0</v>
      </c>
      <c r="P38" s="629">
        <f>N38+O38</f>
        <v>0</v>
      </c>
    </row>
    <row r="39" spans="1:16" ht="57" customHeight="1" x14ac:dyDescent="0.4">
      <c r="A39" s="624" t="s">
        <v>100</v>
      </c>
      <c r="B39" s="630">
        <v>0</v>
      </c>
      <c r="C39" s="630">
        <v>0</v>
      </c>
      <c r="D39" s="630">
        <f>B39+C39</f>
        <v>0</v>
      </c>
      <c r="E39" s="625">
        <v>0</v>
      </c>
      <c r="F39" s="625">
        <v>0</v>
      </c>
      <c r="G39" s="625">
        <f>E39+F39</f>
        <v>0</v>
      </c>
      <c r="H39" s="630">
        <v>0</v>
      </c>
      <c r="I39" s="630">
        <v>0</v>
      </c>
      <c r="J39" s="630">
        <f>H39+I39</f>
        <v>0</v>
      </c>
      <c r="K39" s="630">
        <v>0</v>
      </c>
      <c r="L39" s="630">
        <v>0</v>
      </c>
      <c r="M39" s="631">
        <f>K39+L39</f>
        <v>0</v>
      </c>
      <c r="N39" s="628">
        <f>B39+E39+H39+K39</f>
        <v>0</v>
      </c>
      <c r="O39" s="628">
        <f>C39+F39+I39+L39</f>
        <v>0</v>
      </c>
      <c r="P39" s="629">
        <f>N39+O39</f>
        <v>0</v>
      </c>
    </row>
    <row r="40" spans="1:16" x14ac:dyDescent="0.4">
      <c r="A40" s="632" t="s">
        <v>90</v>
      </c>
      <c r="B40" s="630">
        <v>0</v>
      </c>
      <c r="C40" s="630">
        <v>0</v>
      </c>
      <c r="D40" s="630">
        <f t="shared" ref="D40:D47" si="12">B40+C40</f>
        <v>0</v>
      </c>
      <c r="E40" s="625">
        <v>0</v>
      </c>
      <c r="F40" s="625">
        <v>0</v>
      </c>
      <c r="G40" s="625">
        <f t="shared" ref="G40:G47" si="13">E40+F40</f>
        <v>0</v>
      </c>
      <c r="H40" s="630">
        <v>0</v>
      </c>
      <c r="I40" s="630">
        <v>1</v>
      </c>
      <c r="J40" s="630">
        <f t="shared" ref="J40:J47" si="14">H40+I40</f>
        <v>1</v>
      </c>
      <c r="K40" s="630">
        <v>0</v>
      </c>
      <c r="L40" s="630">
        <v>0</v>
      </c>
      <c r="M40" s="631">
        <f t="shared" ref="M40:M47" si="15">K40+L40</f>
        <v>0</v>
      </c>
      <c r="N40" s="628">
        <f t="shared" ref="N40:O49" si="16">B40+E40+H40+K40</f>
        <v>0</v>
      </c>
      <c r="O40" s="628">
        <f t="shared" si="16"/>
        <v>1</v>
      </c>
      <c r="P40" s="629">
        <f t="shared" ref="P40:P49" si="17">N40+O40</f>
        <v>1</v>
      </c>
    </row>
    <row r="41" spans="1:16" s="304" customFormat="1" x14ac:dyDescent="0.4">
      <c r="A41" s="632" t="s">
        <v>101</v>
      </c>
      <c r="B41" s="630">
        <v>0</v>
      </c>
      <c r="C41" s="630">
        <v>0</v>
      </c>
      <c r="D41" s="630">
        <f t="shared" si="12"/>
        <v>0</v>
      </c>
      <c r="E41" s="625">
        <v>0</v>
      </c>
      <c r="F41" s="625">
        <v>0</v>
      </c>
      <c r="G41" s="625">
        <f t="shared" si="13"/>
        <v>0</v>
      </c>
      <c r="H41" s="630">
        <v>0</v>
      </c>
      <c r="I41" s="630">
        <v>2</v>
      </c>
      <c r="J41" s="630">
        <f t="shared" si="14"/>
        <v>2</v>
      </c>
      <c r="K41" s="630">
        <v>0</v>
      </c>
      <c r="L41" s="630">
        <v>1</v>
      </c>
      <c r="M41" s="631">
        <f t="shared" si="15"/>
        <v>1</v>
      </c>
      <c r="N41" s="628">
        <f t="shared" si="16"/>
        <v>0</v>
      </c>
      <c r="O41" s="628">
        <f t="shared" si="16"/>
        <v>3</v>
      </c>
      <c r="P41" s="629">
        <f t="shared" si="17"/>
        <v>3</v>
      </c>
    </row>
    <row r="42" spans="1:16" x14ac:dyDescent="0.4">
      <c r="A42" s="632" t="s">
        <v>91</v>
      </c>
      <c r="B42" s="630">
        <v>0</v>
      </c>
      <c r="C42" s="630">
        <v>0</v>
      </c>
      <c r="D42" s="630">
        <f t="shared" si="12"/>
        <v>0</v>
      </c>
      <c r="E42" s="625">
        <v>0</v>
      </c>
      <c r="F42" s="625">
        <v>0</v>
      </c>
      <c r="G42" s="625">
        <f t="shared" si="13"/>
        <v>0</v>
      </c>
      <c r="H42" s="630">
        <v>0</v>
      </c>
      <c r="I42" s="630">
        <v>0</v>
      </c>
      <c r="J42" s="630">
        <f t="shared" si="14"/>
        <v>0</v>
      </c>
      <c r="K42" s="630">
        <v>0</v>
      </c>
      <c r="L42" s="630">
        <v>0</v>
      </c>
      <c r="M42" s="631">
        <f t="shared" si="15"/>
        <v>0</v>
      </c>
      <c r="N42" s="628">
        <f t="shared" si="16"/>
        <v>0</v>
      </c>
      <c r="O42" s="628">
        <f t="shared" si="16"/>
        <v>0</v>
      </c>
      <c r="P42" s="629">
        <f t="shared" si="17"/>
        <v>0</v>
      </c>
    </row>
    <row r="43" spans="1:16" s="304" customFormat="1" x14ac:dyDescent="0.4">
      <c r="A43" s="632" t="s">
        <v>92</v>
      </c>
      <c r="B43" s="630">
        <v>0</v>
      </c>
      <c r="C43" s="630">
        <v>0</v>
      </c>
      <c r="D43" s="630">
        <f t="shared" si="12"/>
        <v>0</v>
      </c>
      <c r="E43" s="625">
        <v>0</v>
      </c>
      <c r="F43" s="625">
        <v>0</v>
      </c>
      <c r="G43" s="625">
        <f t="shared" si="13"/>
        <v>0</v>
      </c>
      <c r="H43" s="630">
        <v>0</v>
      </c>
      <c r="I43" s="630">
        <v>0</v>
      </c>
      <c r="J43" s="630">
        <f t="shared" si="14"/>
        <v>0</v>
      </c>
      <c r="K43" s="630">
        <v>0</v>
      </c>
      <c r="L43" s="630">
        <v>0</v>
      </c>
      <c r="M43" s="631">
        <f t="shared" si="15"/>
        <v>0</v>
      </c>
      <c r="N43" s="628">
        <f t="shared" si="16"/>
        <v>0</v>
      </c>
      <c r="O43" s="628">
        <f t="shared" si="16"/>
        <v>0</v>
      </c>
      <c r="P43" s="629">
        <f t="shared" si="17"/>
        <v>0</v>
      </c>
    </row>
    <row r="44" spans="1:16" ht="52.5" x14ac:dyDescent="0.4">
      <c r="A44" s="632" t="s">
        <v>93</v>
      </c>
      <c r="B44" s="630">
        <v>0</v>
      </c>
      <c r="C44" s="630"/>
      <c r="D44" s="630">
        <f t="shared" si="12"/>
        <v>0</v>
      </c>
      <c r="E44" s="625">
        <v>0</v>
      </c>
      <c r="F44" s="625">
        <v>1</v>
      </c>
      <c r="G44" s="625">
        <f t="shared" si="13"/>
        <v>1</v>
      </c>
      <c r="H44" s="630">
        <v>0</v>
      </c>
      <c r="I44" s="630">
        <v>0</v>
      </c>
      <c r="J44" s="630">
        <f t="shared" si="14"/>
        <v>0</v>
      </c>
      <c r="K44" s="630">
        <v>0</v>
      </c>
      <c r="L44" s="630">
        <v>0</v>
      </c>
      <c r="M44" s="631">
        <f t="shared" si="15"/>
        <v>0</v>
      </c>
      <c r="N44" s="628">
        <f t="shared" si="16"/>
        <v>0</v>
      </c>
      <c r="O44" s="628">
        <f t="shared" si="16"/>
        <v>1</v>
      </c>
      <c r="P44" s="629">
        <f t="shared" si="17"/>
        <v>1</v>
      </c>
    </row>
    <row r="45" spans="1:16" ht="52.5" x14ac:dyDescent="0.4">
      <c r="A45" s="633" t="s">
        <v>94</v>
      </c>
      <c r="B45" s="630">
        <v>0</v>
      </c>
      <c r="C45" s="630">
        <v>0</v>
      </c>
      <c r="D45" s="630">
        <f t="shared" si="12"/>
        <v>0</v>
      </c>
      <c r="E45" s="625">
        <v>0</v>
      </c>
      <c r="F45" s="625">
        <v>0</v>
      </c>
      <c r="G45" s="625">
        <f t="shared" si="13"/>
        <v>0</v>
      </c>
      <c r="H45" s="630">
        <v>0</v>
      </c>
      <c r="I45" s="630">
        <v>0</v>
      </c>
      <c r="J45" s="630">
        <f t="shared" si="14"/>
        <v>0</v>
      </c>
      <c r="K45" s="630">
        <v>0</v>
      </c>
      <c r="L45" s="630">
        <v>0</v>
      </c>
      <c r="M45" s="631">
        <f t="shared" si="15"/>
        <v>0</v>
      </c>
      <c r="N45" s="628">
        <f t="shared" si="16"/>
        <v>0</v>
      </c>
      <c r="O45" s="628">
        <f t="shared" si="16"/>
        <v>0</v>
      </c>
      <c r="P45" s="629">
        <f t="shared" si="17"/>
        <v>0</v>
      </c>
    </row>
    <row r="46" spans="1:16" ht="52.5" x14ac:dyDescent="0.4">
      <c r="A46" s="634" t="s">
        <v>95</v>
      </c>
      <c r="B46" s="630">
        <v>0</v>
      </c>
      <c r="C46" s="630">
        <v>1</v>
      </c>
      <c r="D46" s="630">
        <f t="shared" si="12"/>
        <v>1</v>
      </c>
      <c r="E46" s="625">
        <v>1</v>
      </c>
      <c r="F46" s="625">
        <v>0</v>
      </c>
      <c r="G46" s="625">
        <f t="shared" si="13"/>
        <v>1</v>
      </c>
      <c r="H46" s="630">
        <v>0</v>
      </c>
      <c r="I46" s="630">
        <v>1</v>
      </c>
      <c r="J46" s="630">
        <f t="shared" si="14"/>
        <v>1</v>
      </c>
      <c r="K46" s="630">
        <v>0</v>
      </c>
      <c r="L46" s="630">
        <v>0</v>
      </c>
      <c r="M46" s="631">
        <f t="shared" si="15"/>
        <v>0</v>
      </c>
      <c r="N46" s="628">
        <f t="shared" si="16"/>
        <v>1</v>
      </c>
      <c r="O46" s="628">
        <f t="shared" si="16"/>
        <v>2</v>
      </c>
      <c r="P46" s="629">
        <f t="shared" si="17"/>
        <v>3</v>
      </c>
    </row>
    <row r="47" spans="1:16" x14ac:dyDescent="0.4">
      <c r="A47" s="633" t="s">
        <v>96</v>
      </c>
      <c r="B47" s="630">
        <v>0</v>
      </c>
      <c r="C47" s="630">
        <v>0</v>
      </c>
      <c r="D47" s="630">
        <f t="shared" si="12"/>
        <v>0</v>
      </c>
      <c r="E47" s="625">
        <v>0</v>
      </c>
      <c r="F47" s="625">
        <v>0</v>
      </c>
      <c r="G47" s="625">
        <f t="shared" si="13"/>
        <v>0</v>
      </c>
      <c r="H47" s="630">
        <v>0</v>
      </c>
      <c r="I47" s="630">
        <v>0</v>
      </c>
      <c r="J47" s="630">
        <f t="shared" si="14"/>
        <v>0</v>
      </c>
      <c r="K47" s="630">
        <v>0</v>
      </c>
      <c r="L47" s="630">
        <v>0</v>
      </c>
      <c r="M47" s="631">
        <f t="shared" si="15"/>
        <v>0</v>
      </c>
      <c r="N47" s="628">
        <f t="shared" si="16"/>
        <v>0</v>
      </c>
      <c r="O47" s="628">
        <f t="shared" si="16"/>
        <v>0</v>
      </c>
      <c r="P47" s="629">
        <f t="shared" si="17"/>
        <v>0</v>
      </c>
    </row>
    <row r="48" spans="1:16" ht="52.5" x14ac:dyDescent="0.4">
      <c r="A48" s="634" t="s">
        <v>97</v>
      </c>
      <c r="B48" s="630">
        <v>0</v>
      </c>
      <c r="C48" s="630">
        <v>0</v>
      </c>
      <c r="D48" s="630">
        <f>B48+C48</f>
        <v>0</v>
      </c>
      <c r="E48" s="625">
        <v>0</v>
      </c>
      <c r="F48" s="625">
        <v>0</v>
      </c>
      <c r="G48" s="625">
        <f>E48+F48</f>
        <v>0</v>
      </c>
      <c r="H48" s="631">
        <v>1</v>
      </c>
      <c r="I48" s="631">
        <v>0</v>
      </c>
      <c r="J48" s="630">
        <f>H48+I48</f>
        <v>1</v>
      </c>
      <c r="K48" s="631">
        <v>0</v>
      </c>
      <c r="L48" s="631">
        <v>0</v>
      </c>
      <c r="M48" s="631">
        <f>K48+L48</f>
        <v>0</v>
      </c>
      <c r="N48" s="628">
        <f t="shared" si="16"/>
        <v>1</v>
      </c>
      <c r="O48" s="628">
        <f t="shared" si="16"/>
        <v>0</v>
      </c>
      <c r="P48" s="629">
        <f t="shared" si="17"/>
        <v>1</v>
      </c>
    </row>
    <row r="49" spans="1:16" ht="53.25" thickBot="1" x14ac:dyDescent="0.45">
      <c r="A49" s="633" t="s">
        <v>98</v>
      </c>
      <c r="B49" s="635">
        <v>0</v>
      </c>
      <c r="C49" s="635">
        <v>0</v>
      </c>
      <c r="D49" s="635">
        <f>B49+C49</f>
        <v>0</v>
      </c>
      <c r="E49" s="625">
        <v>0</v>
      </c>
      <c r="F49" s="625">
        <v>0</v>
      </c>
      <c r="G49" s="636">
        <f>E49+F49</f>
        <v>0</v>
      </c>
      <c r="H49" s="637">
        <v>0</v>
      </c>
      <c r="I49" s="637">
        <v>1</v>
      </c>
      <c r="J49" s="635">
        <f>H49+I49</f>
        <v>1</v>
      </c>
      <c r="K49" s="637">
        <v>0</v>
      </c>
      <c r="L49" s="637">
        <v>0</v>
      </c>
      <c r="M49" s="637">
        <f>K49+L49</f>
        <v>0</v>
      </c>
      <c r="N49" s="628">
        <f t="shared" si="16"/>
        <v>0</v>
      </c>
      <c r="O49" s="628">
        <f t="shared" si="16"/>
        <v>1</v>
      </c>
      <c r="P49" s="638">
        <f t="shared" si="17"/>
        <v>1</v>
      </c>
    </row>
    <row r="50" spans="1:16" ht="51.75" thickBot="1" x14ac:dyDescent="0.45">
      <c r="A50" s="606" t="s">
        <v>15</v>
      </c>
      <c r="B50" s="618">
        <f>SUM(B38:B49)</f>
        <v>0</v>
      </c>
      <c r="C50" s="618">
        <f t="shared" ref="C50:P50" si="18">SUM(C38:C49)</f>
        <v>1</v>
      </c>
      <c r="D50" s="618">
        <f t="shared" si="18"/>
        <v>1</v>
      </c>
      <c r="E50" s="639">
        <f t="shared" si="18"/>
        <v>1</v>
      </c>
      <c r="F50" s="639">
        <f t="shared" si="18"/>
        <v>1</v>
      </c>
      <c r="G50" s="639">
        <f t="shared" si="18"/>
        <v>2</v>
      </c>
      <c r="H50" s="639">
        <f t="shared" si="18"/>
        <v>1</v>
      </c>
      <c r="I50" s="639">
        <f t="shared" si="18"/>
        <v>5</v>
      </c>
      <c r="J50" s="639">
        <f t="shared" si="18"/>
        <v>6</v>
      </c>
      <c r="K50" s="639">
        <f t="shared" si="18"/>
        <v>0</v>
      </c>
      <c r="L50" s="639">
        <f t="shared" si="18"/>
        <v>1</v>
      </c>
      <c r="M50" s="639">
        <f t="shared" si="18"/>
        <v>1</v>
      </c>
      <c r="N50" s="639">
        <f t="shared" si="18"/>
        <v>2</v>
      </c>
      <c r="O50" s="639">
        <f t="shared" si="18"/>
        <v>8</v>
      </c>
      <c r="P50" s="639">
        <f t="shared" si="18"/>
        <v>10</v>
      </c>
    </row>
    <row r="51" spans="1:16" ht="27" thickBot="1" x14ac:dyDescent="0.45">
      <c r="A51" s="640" t="s">
        <v>16</v>
      </c>
      <c r="B51" s="570">
        <f>B36</f>
        <v>31</v>
      </c>
      <c r="C51" s="570">
        <f t="shared" ref="C51:P51" si="19">C36</f>
        <v>3</v>
      </c>
      <c r="D51" s="570">
        <f t="shared" si="19"/>
        <v>34</v>
      </c>
      <c r="E51" s="570">
        <f t="shared" si="19"/>
        <v>43</v>
      </c>
      <c r="F51" s="570">
        <f t="shared" si="19"/>
        <v>0</v>
      </c>
      <c r="G51" s="570">
        <f t="shared" si="19"/>
        <v>43</v>
      </c>
      <c r="H51" s="570">
        <f t="shared" si="19"/>
        <v>61</v>
      </c>
      <c r="I51" s="570">
        <f t="shared" si="19"/>
        <v>2</v>
      </c>
      <c r="J51" s="570">
        <f t="shared" si="19"/>
        <v>63</v>
      </c>
      <c r="K51" s="570">
        <f t="shared" si="19"/>
        <v>5</v>
      </c>
      <c r="L51" s="570">
        <f t="shared" si="19"/>
        <v>0</v>
      </c>
      <c r="M51" s="570">
        <f t="shared" si="19"/>
        <v>5</v>
      </c>
      <c r="N51" s="570">
        <f t="shared" si="19"/>
        <v>140</v>
      </c>
      <c r="O51" s="570">
        <f t="shared" si="19"/>
        <v>5</v>
      </c>
      <c r="P51" s="570">
        <f t="shared" si="19"/>
        <v>145</v>
      </c>
    </row>
    <row r="52" spans="1:16" ht="38.25" thickBot="1" x14ac:dyDescent="0.45">
      <c r="A52" s="640" t="s">
        <v>17</v>
      </c>
      <c r="B52" s="570">
        <f>B50</f>
        <v>0</v>
      </c>
      <c r="C52" s="570">
        <f t="shared" ref="C52:P52" si="20">C50</f>
        <v>1</v>
      </c>
      <c r="D52" s="570">
        <f t="shared" si="20"/>
        <v>1</v>
      </c>
      <c r="E52" s="570">
        <f t="shared" si="20"/>
        <v>1</v>
      </c>
      <c r="F52" s="570">
        <f t="shared" si="20"/>
        <v>1</v>
      </c>
      <c r="G52" s="570">
        <f t="shared" si="20"/>
        <v>2</v>
      </c>
      <c r="H52" s="570">
        <f t="shared" si="20"/>
        <v>1</v>
      </c>
      <c r="I52" s="570">
        <f t="shared" si="20"/>
        <v>5</v>
      </c>
      <c r="J52" s="570">
        <f t="shared" si="20"/>
        <v>6</v>
      </c>
      <c r="K52" s="570">
        <f t="shared" si="20"/>
        <v>0</v>
      </c>
      <c r="L52" s="570">
        <f t="shared" si="20"/>
        <v>1</v>
      </c>
      <c r="M52" s="570">
        <f t="shared" si="20"/>
        <v>1</v>
      </c>
      <c r="N52" s="570">
        <f t="shared" si="20"/>
        <v>2</v>
      </c>
      <c r="O52" s="570">
        <f t="shared" si="20"/>
        <v>8</v>
      </c>
      <c r="P52" s="570">
        <f t="shared" si="20"/>
        <v>10</v>
      </c>
    </row>
    <row r="53" spans="1:16" ht="27" thickBot="1" x14ac:dyDescent="0.45">
      <c r="A53" s="571" t="s">
        <v>18</v>
      </c>
      <c r="B53" s="641">
        <f>SUM(B51:B52)</f>
        <v>31</v>
      </c>
      <c r="C53" s="641">
        <f t="shared" ref="C53:P53" si="21">SUM(C51:C52)</f>
        <v>4</v>
      </c>
      <c r="D53" s="641">
        <f t="shared" si="21"/>
        <v>35</v>
      </c>
      <c r="E53" s="641">
        <f t="shared" si="21"/>
        <v>44</v>
      </c>
      <c r="F53" s="641">
        <f t="shared" si="21"/>
        <v>1</v>
      </c>
      <c r="G53" s="641">
        <f t="shared" si="21"/>
        <v>45</v>
      </c>
      <c r="H53" s="641">
        <f t="shared" si="21"/>
        <v>62</v>
      </c>
      <c r="I53" s="641">
        <f t="shared" si="21"/>
        <v>7</v>
      </c>
      <c r="J53" s="641">
        <f t="shared" si="21"/>
        <v>69</v>
      </c>
      <c r="K53" s="641">
        <f t="shared" si="21"/>
        <v>5</v>
      </c>
      <c r="L53" s="641">
        <f t="shared" si="21"/>
        <v>1</v>
      </c>
      <c r="M53" s="641">
        <f t="shared" si="21"/>
        <v>6</v>
      </c>
      <c r="N53" s="641">
        <f t="shared" si="21"/>
        <v>142</v>
      </c>
      <c r="O53" s="641">
        <f t="shared" si="21"/>
        <v>13</v>
      </c>
      <c r="P53" s="641">
        <f t="shared" si="21"/>
        <v>155</v>
      </c>
    </row>
  </sheetData>
  <mergeCells count="12">
    <mergeCell ref="B6:D6"/>
    <mergeCell ref="E6:G6"/>
    <mergeCell ref="H6:J6"/>
    <mergeCell ref="K6:M6"/>
    <mergeCell ref="A5:A7"/>
    <mergeCell ref="A1:P1"/>
    <mergeCell ref="A3:P3"/>
    <mergeCell ref="B5:D5"/>
    <mergeCell ref="E5:G5"/>
    <mergeCell ref="H5:J5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4"/>
  <sheetViews>
    <sheetView zoomScale="50" zoomScaleNormal="50" workbookViewId="0">
      <selection activeCell="Y30" sqref="Y30"/>
    </sheetView>
  </sheetViews>
  <sheetFormatPr defaultRowHeight="26.25" x14ac:dyDescent="0.4"/>
  <cols>
    <col min="1" max="1" width="87.85546875" style="261" customWidth="1"/>
    <col min="2" max="3" width="14.42578125" style="261" customWidth="1"/>
    <col min="4" max="4" width="12.140625" style="261" customWidth="1"/>
    <col min="5" max="5" width="15.5703125" style="261" customWidth="1"/>
    <col min="6" max="6" width="14.7109375" style="261" customWidth="1"/>
    <col min="7" max="7" width="12.42578125" style="261" customWidth="1"/>
    <col min="8" max="8" width="17" style="261" customWidth="1"/>
    <col min="9" max="9" width="14.5703125" style="261" customWidth="1"/>
    <col min="10" max="10" width="14.7109375" style="261" customWidth="1"/>
    <col min="11" max="11" width="15.7109375" style="261" customWidth="1"/>
    <col min="12" max="12" width="13.140625" style="261" customWidth="1"/>
    <col min="13" max="13" width="12.42578125" style="261" customWidth="1"/>
    <col min="14" max="14" width="14.42578125" style="261" customWidth="1"/>
    <col min="15" max="15" width="13" style="261" customWidth="1"/>
    <col min="16" max="16" width="13.140625" style="265" customWidth="1"/>
    <col min="17" max="17" width="12.85546875" style="261" customWidth="1"/>
    <col min="18" max="18" width="11.5703125" style="261" customWidth="1"/>
    <col min="19" max="20" width="9.140625" style="261"/>
    <col min="21" max="21" width="10.5703125" style="261" bestFit="1" customWidth="1"/>
    <col min="22" max="22" width="11.28515625" style="261" customWidth="1"/>
    <col min="23" max="16384" width="9.140625" style="261"/>
  </cols>
  <sheetData>
    <row r="1" spans="1:20" ht="53.25" customHeight="1" x14ac:dyDescent="0.4">
      <c r="A1" s="1227" t="s">
        <v>89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1227"/>
      <c r="O1" s="1227"/>
      <c r="P1" s="1227"/>
      <c r="Q1" s="260"/>
      <c r="R1" s="260"/>
      <c r="S1" s="260"/>
      <c r="T1" s="260"/>
    </row>
    <row r="2" spans="1:20" ht="33.75" customHeight="1" x14ac:dyDescent="0.4">
      <c r="A2" s="1227"/>
      <c r="B2" s="1227"/>
      <c r="C2" s="1227"/>
      <c r="D2" s="1227"/>
      <c r="E2" s="1227"/>
      <c r="F2" s="1227"/>
      <c r="G2" s="1227"/>
      <c r="H2" s="1227"/>
      <c r="I2" s="1227"/>
      <c r="J2" s="1227"/>
      <c r="K2" s="1227"/>
      <c r="L2" s="1227"/>
      <c r="M2" s="1227"/>
      <c r="N2" s="1227"/>
      <c r="O2" s="1227"/>
      <c r="P2" s="1227"/>
      <c r="Q2" s="260"/>
      <c r="R2" s="260"/>
      <c r="S2" s="260"/>
      <c r="T2" s="260"/>
    </row>
    <row r="3" spans="1:20" ht="38.25" customHeight="1" x14ac:dyDescent="0.4">
      <c r="A3" s="1227" t="s">
        <v>142</v>
      </c>
      <c r="B3" s="1227"/>
      <c r="C3" s="1227"/>
      <c r="D3" s="1227"/>
      <c r="E3" s="1227"/>
      <c r="F3" s="1227"/>
      <c r="G3" s="1227"/>
      <c r="H3" s="1227"/>
      <c r="I3" s="1227"/>
      <c r="J3" s="1227"/>
      <c r="K3" s="1227"/>
      <c r="L3" s="1227"/>
      <c r="M3" s="1227"/>
      <c r="N3" s="1227"/>
      <c r="O3" s="1227"/>
      <c r="P3" s="1227"/>
      <c r="Q3" s="260"/>
      <c r="R3" s="260"/>
      <c r="S3" s="260"/>
      <c r="T3" s="260"/>
    </row>
    <row r="4" spans="1:20" ht="33" customHeight="1" thickBot="1" x14ac:dyDescent="0.45">
      <c r="A4" s="259"/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3"/>
      <c r="Q4" s="262"/>
      <c r="R4" s="262"/>
      <c r="S4" s="262"/>
      <c r="T4" s="262"/>
    </row>
    <row r="5" spans="1:20" ht="33" customHeight="1" thickBot="1" x14ac:dyDescent="0.45">
      <c r="A5" s="1231" t="s">
        <v>1</v>
      </c>
      <c r="B5" s="1234" t="s">
        <v>19</v>
      </c>
      <c r="C5" s="1235"/>
      <c r="D5" s="1236"/>
      <c r="E5" s="1234" t="s">
        <v>20</v>
      </c>
      <c r="F5" s="1235"/>
      <c r="G5" s="1236"/>
      <c r="H5" s="1234" t="s">
        <v>21</v>
      </c>
      <c r="I5" s="1235"/>
      <c r="J5" s="1236"/>
      <c r="K5" s="1234" t="s">
        <v>22</v>
      </c>
      <c r="L5" s="1235"/>
      <c r="M5" s="1236"/>
      <c r="N5" s="1237" t="s">
        <v>26</v>
      </c>
      <c r="O5" s="1238"/>
      <c r="P5" s="1239"/>
      <c r="Q5" s="262"/>
      <c r="R5" s="262"/>
      <c r="S5" s="262"/>
      <c r="T5" s="262"/>
    </row>
    <row r="6" spans="1:20" ht="33" customHeight="1" thickBot="1" x14ac:dyDescent="0.45">
      <c r="A6" s="1232"/>
      <c r="B6" s="1228" t="s">
        <v>24</v>
      </c>
      <c r="C6" s="1229"/>
      <c r="D6" s="1230"/>
      <c r="E6" s="1228" t="s">
        <v>24</v>
      </c>
      <c r="F6" s="1229"/>
      <c r="G6" s="1230"/>
      <c r="H6" s="1228" t="s">
        <v>24</v>
      </c>
      <c r="I6" s="1229"/>
      <c r="J6" s="1230"/>
      <c r="K6" s="1228" t="s">
        <v>24</v>
      </c>
      <c r="L6" s="1229"/>
      <c r="M6" s="1230"/>
      <c r="N6" s="1240"/>
      <c r="O6" s="1241"/>
      <c r="P6" s="1242"/>
      <c r="Q6" s="262"/>
      <c r="R6" s="262"/>
      <c r="S6" s="262"/>
      <c r="T6" s="262"/>
    </row>
    <row r="7" spans="1:20" ht="99.75" customHeight="1" thickBot="1" x14ac:dyDescent="0.45">
      <c r="A7" s="1233"/>
      <c r="B7" s="412" t="s">
        <v>5</v>
      </c>
      <c r="C7" s="413" t="s">
        <v>6</v>
      </c>
      <c r="D7" s="264" t="s">
        <v>7</v>
      </c>
      <c r="E7" s="520" t="s">
        <v>5</v>
      </c>
      <c r="F7" s="521" t="s">
        <v>6</v>
      </c>
      <c r="G7" s="264" t="s">
        <v>7</v>
      </c>
      <c r="H7" s="520" t="s">
        <v>5</v>
      </c>
      <c r="I7" s="521" t="s">
        <v>6</v>
      </c>
      <c r="J7" s="264" t="s">
        <v>7</v>
      </c>
      <c r="K7" s="522" t="s">
        <v>5</v>
      </c>
      <c r="L7" s="521" t="s">
        <v>6</v>
      </c>
      <c r="M7" s="264" t="s">
        <v>7</v>
      </c>
      <c r="N7" s="522" t="s">
        <v>5</v>
      </c>
      <c r="O7" s="521" t="s">
        <v>6</v>
      </c>
      <c r="P7" s="264" t="s">
        <v>7</v>
      </c>
      <c r="Q7" s="262"/>
      <c r="R7" s="262"/>
      <c r="S7" s="262"/>
      <c r="T7" s="262"/>
    </row>
    <row r="8" spans="1:20" ht="36.75" customHeight="1" thickBot="1" x14ac:dyDescent="0.45">
      <c r="A8" s="592" t="s">
        <v>8</v>
      </c>
      <c r="B8" s="610"/>
      <c r="C8" s="610"/>
      <c r="D8" s="611"/>
      <c r="E8" s="610"/>
      <c r="F8" s="610"/>
      <c r="G8" s="611"/>
      <c r="H8" s="610"/>
      <c r="I8" s="610"/>
      <c r="J8" s="611"/>
      <c r="K8" s="612"/>
      <c r="L8" s="612"/>
      <c r="M8" s="612"/>
      <c r="N8" s="587"/>
      <c r="O8" s="587"/>
      <c r="P8" s="588"/>
      <c r="Q8" s="262"/>
      <c r="R8" s="262"/>
      <c r="S8" s="262"/>
      <c r="T8" s="262"/>
    </row>
    <row r="9" spans="1:20" ht="29.25" customHeight="1" x14ac:dyDescent="0.4">
      <c r="A9" s="598" t="s">
        <v>99</v>
      </c>
      <c r="B9" s="576">
        <v>0</v>
      </c>
      <c r="C9" s="576">
        <v>0</v>
      </c>
      <c r="D9" s="577">
        <f t="shared" ref="D9:D20" si="0">B9+C9</f>
        <v>0</v>
      </c>
      <c r="E9" s="576">
        <v>0</v>
      </c>
      <c r="F9" s="576">
        <v>0</v>
      </c>
      <c r="G9" s="577">
        <f t="shared" ref="G9:G20" si="1">E9+F9</f>
        <v>0</v>
      </c>
      <c r="H9" s="576">
        <v>0</v>
      </c>
      <c r="I9" s="576">
        <v>0</v>
      </c>
      <c r="J9" s="577">
        <f t="shared" ref="J9:J20" si="2">H9+I9</f>
        <v>0</v>
      </c>
      <c r="K9" s="580">
        <v>0</v>
      </c>
      <c r="L9" s="580">
        <v>0</v>
      </c>
      <c r="M9" s="580">
        <f t="shared" ref="M9:M20" si="3">K9+L9</f>
        <v>0</v>
      </c>
      <c r="N9" s="581">
        <f t="shared" ref="N9:P18" si="4">B9+E9+H9+K9</f>
        <v>0</v>
      </c>
      <c r="O9" s="581">
        <f t="shared" si="4"/>
        <v>0</v>
      </c>
      <c r="P9" s="582">
        <f t="shared" si="4"/>
        <v>0</v>
      </c>
      <c r="Q9" s="262"/>
      <c r="R9" s="262"/>
      <c r="S9" s="262"/>
      <c r="T9" s="262"/>
    </row>
    <row r="10" spans="1:20" ht="29.25" customHeight="1" x14ac:dyDescent="0.4">
      <c r="A10" s="598" t="s">
        <v>100</v>
      </c>
      <c r="B10" s="576">
        <v>0</v>
      </c>
      <c r="C10" s="576">
        <v>0</v>
      </c>
      <c r="D10" s="577">
        <f t="shared" si="0"/>
        <v>0</v>
      </c>
      <c r="E10" s="576">
        <v>0</v>
      </c>
      <c r="F10" s="576">
        <v>0</v>
      </c>
      <c r="G10" s="577">
        <f t="shared" si="1"/>
        <v>0</v>
      </c>
      <c r="H10" s="576">
        <v>0</v>
      </c>
      <c r="I10" s="576">
        <v>0</v>
      </c>
      <c r="J10" s="577">
        <f t="shared" si="2"/>
        <v>0</v>
      </c>
      <c r="K10" s="580">
        <v>0</v>
      </c>
      <c r="L10" s="580">
        <v>0</v>
      </c>
      <c r="M10" s="580">
        <f t="shared" si="3"/>
        <v>0</v>
      </c>
      <c r="N10" s="581">
        <f t="shared" si="4"/>
        <v>0</v>
      </c>
      <c r="O10" s="581">
        <f t="shared" si="4"/>
        <v>0</v>
      </c>
      <c r="P10" s="582">
        <f t="shared" si="4"/>
        <v>0</v>
      </c>
      <c r="Q10" s="262"/>
      <c r="R10" s="262"/>
      <c r="S10" s="262"/>
      <c r="T10" s="262"/>
    </row>
    <row r="11" spans="1:20" ht="27.75" customHeight="1" x14ac:dyDescent="0.4">
      <c r="A11" s="599" t="s">
        <v>90</v>
      </c>
      <c r="B11" s="576">
        <v>0</v>
      </c>
      <c r="C11" s="576">
        <v>0</v>
      </c>
      <c r="D11" s="577">
        <f t="shared" si="0"/>
        <v>0</v>
      </c>
      <c r="E11" s="576">
        <v>0</v>
      </c>
      <c r="F11" s="576">
        <v>0</v>
      </c>
      <c r="G11" s="577">
        <f t="shared" si="1"/>
        <v>0</v>
      </c>
      <c r="H11" s="576">
        <v>0</v>
      </c>
      <c r="I11" s="576">
        <v>0</v>
      </c>
      <c r="J11" s="577">
        <f t="shared" si="2"/>
        <v>0</v>
      </c>
      <c r="K11" s="580">
        <v>0</v>
      </c>
      <c r="L11" s="580">
        <v>0</v>
      </c>
      <c r="M11" s="580">
        <f t="shared" si="3"/>
        <v>0</v>
      </c>
      <c r="N11" s="581">
        <f t="shared" si="4"/>
        <v>0</v>
      </c>
      <c r="O11" s="581">
        <f t="shared" si="4"/>
        <v>0</v>
      </c>
      <c r="P11" s="582">
        <f t="shared" si="4"/>
        <v>0</v>
      </c>
      <c r="Q11" s="262"/>
      <c r="R11" s="262"/>
      <c r="S11" s="262"/>
      <c r="T11" s="262"/>
    </row>
    <row r="12" spans="1:20" ht="27.75" customHeight="1" x14ac:dyDescent="0.4">
      <c r="A12" s="599" t="s">
        <v>101</v>
      </c>
      <c r="B12" s="576">
        <v>0</v>
      </c>
      <c r="C12" s="576">
        <v>0</v>
      </c>
      <c r="D12" s="577">
        <f t="shared" si="0"/>
        <v>0</v>
      </c>
      <c r="E12" s="576">
        <v>0</v>
      </c>
      <c r="F12" s="576">
        <v>0</v>
      </c>
      <c r="G12" s="577">
        <f t="shared" si="1"/>
        <v>0</v>
      </c>
      <c r="H12" s="576">
        <v>0</v>
      </c>
      <c r="I12" s="576">
        <v>1</v>
      </c>
      <c r="J12" s="577">
        <f t="shared" si="2"/>
        <v>1</v>
      </c>
      <c r="K12" s="580">
        <v>0</v>
      </c>
      <c r="L12" s="580">
        <v>2</v>
      </c>
      <c r="M12" s="580">
        <f t="shared" si="3"/>
        <v>2</v>
      </c>
      <c r="N12" s="581">
        <f t="shared" si="4"/>
        <v>0</v>
      </c>
      <c r="O12" s="581">
        <f t="shared" si="4"/>
        <v>3</v>
      </c>
      <c r="P12" s="582">
        <f t="shared" si="4"/>
        <v>3</v>
      </c>
      <c r="Q12" s="262"/>
      <c r="R12" s="262"/>
      <c r="S12" s="262"/>
      <c r="T12" s="262"/>
    </row>
    <row r="13" spans="1:20" ht="30.75" customHeight="1" x14ac:dyDescent="0.4">
      <c r="A13" s="599" t="s">
        <v>91</v>
      </c>
      <c r="B13" s="576">
        <v>0</v>
      </c>
      <c r="C13" s="576">
        <v>2</v>
      </c>
      <c r="D13" s="577">
        <f t="shared" si="0"/>
        <v>2</v>
      </c>
      <c r="E13" s="576">
        <v>1</v>
      </c>
      <c r="F13" s="576">
        <v>6</v>
      </c>
      <c r="G13" s="577">
        <f t="shared" si="1"/>
        <v>7</v>
      </c>
      <c r="H13" s="577">
        <v>0</v>
      </c>
      <c r="I13" s="577">
        <v>1</v>
      </c>
      <c r="J13" s="577">
        <f t="shared" si="2"/>
        <v>1</v>
      </c>
      <c r="K13" s="580">
        <v>1</v>
      </c>
      <c r="L13" s="580">
        <v>1</v>
      </c>
      <c r="M13" s="580">
        <f t="shared" si="3"/>
        <v>2</v>
      </c>
      <c r="N13" s="581">
        <f t="shared" si="4"/>
        <v>2</v>
      </c>
      <c r="O13" s="581">
        <f t="shared" si="4"/>
        <v>10</v>
      </c>
      <c r="P13" s="582">
        <f t="shared" si="4"/>
        <v>12</v>
      </c>
      <c r="Q13" s="262"/>
      <c r="R13" s="262"/>
      <c r="S13" s="262"/>
      <c r="T13" s="262"/>
    </row>
    <row r="14" spans="1:20" ht="32.25" customHeight="1" x14ac:dyDescent="0.4">
      <c r="A14" s="599" t="s">
        <v>92</v>
      </c>
      <c r="B14" s="576">
        <v>0</v>
      </c>
      <c r="C14" s="576">
        <v>4</v>
      </c>
      <c r="D14" s="577">
        <f t="shared" si="0"/>
        <v>4</v>
      </c>
      <c r="E14" s="576">
        <v>0</v>
      </c>
      <c r="F14" s="576">
        <v>9</v>
      </c>
      <c r="G14" s="577">
        <f t="shared" si="1"/>
        <v>9</v>
      </c>
      <c r="H14" s="576">
        <v>0</v>
      </c>
      <c r="I14" s="576">
        <v>7</v>
      </c>
      <c r="J14" s="577">
        <f t="shared" si="2"/>
        <v>7</v>
      </c>
      <c r="K14" s="580">
        <v>0</v>
      </c>
      <c r="L14" s="580">
        <v>4</v>
      </c>
      <c r="M14" s="580">
        <f t="shared" si="3"/>
        <v>4</v>
      </c>
      <c r="N14" s="581">
        <f t="shared" si="4"/>
        <v>0</v>
      </c>
      <c r="O14" s="581">
        <f t="shared" si="4"/>
        <v>24</v>
      </c>
      <c r="P14" s="582">
        <f t="shared" si="4"/>
        <v>24</v>
      </c>
      <c r="Q14" s="262"/>
      <c r="R14" s="262"/>
      <c r="S14" s="262"/>
      <c r="T14" s="262"/>
    </row>
    <row r="15" spans="1:20" ht="32.25" customHeight="1" x14ac:dyDescent="0.4">
      <c r="A15" s="599" t="s">
        <v>109</v>
      </c>
      <c r="B15" s="576">
        <v>0</v>
      </c>
      <c r="C15" s="576">
        <v>1</v>
      </c>
      <c r="D15" s="577">
        <f t="shared" si="0"/>
        <v>1</v>
      </c>
      <c r="E15" s="576">
        <v>0</v>
      </c>
      <c r="F15" s="576">
        <v>0</v>
      </c>
      <c r="G15" s="577">
        <f t="shared" si="1"/>
        <v>0</v>
      </c>
      <c r="H15" s="576">
        <v>0</v>
      </c>
      <c r="I15" s="576">
        <v>0</v>
      </c>
      <c r="J15" s="577">
        <f t="shared" si="2"/>
        <v>0</v>
      </c>
      <c r="K15" s="576">
        <v>1</v>
      </c>
      <c r="L15" s="576">
        <v>0</v>
      </c>
      <c r="M15" s="580">
        <f t="shared" si="3"/>
        <v>1</v>
      </c>
      <c r="N15" s="581">
        <f>B15+E15+H15+K15</f>
        <v>1</v>
      </c>
      <c r="O15" s="581">
        <f>C15+F15+I15+L15</f>
        <v>1</v>
      </c>
      <c r="P15" s="582">
        <f>D15+G15+J15+M15</f>
        <v>2</v>
      </c>
      <c r="Q15" s="262"/>
      <c r="R15" s="262"/>
      <c r="S15" s="262"/>
      <c r="T15" s="262"/>
    </row>
    <row r="16" spans="1:20" ht="32.25" customHeight="1" x14ac:dyDescent="0.4">
      <c r="A16" s="599" t="s">
        <v>94</v>
      </c>
      <c r="B16" s="576">
        <v>0</v>
      </c>
      <c r="C16" s="576">
        <v>0</v>
      </c>
      <c r="D16" s="577">
        <f t="shared" si="0"/>
        <v>0</v>
      </c>
      <c r="E16" s="576">
        <v>1</v>
      </c>
      <c r="F16" s="576">
        <v>0</v>
      </c>
      <c r="G16" s="577">
        <f t="shared" si="1"/>
        <v>1</v>
      </c>
      <c r="H16" s="576">
        <v>0</v>
      </c>
      <c r="I16" s="576">
        <v>0</v>
      </c>
      <c r="J16" s="577">
        <f t="shared" si="2"/>
        <v>0</v>
      </c>
      <c r="K16" s="576">
        <v>0</v>
      </c>
      <c r="L16" s="576">
        <v>0</v>
      </c>
      <c r="M16" s="580">
        <f t="shared" si="3"/>
        <v>0</v>
      </c>
      <c r="N16" s="581">
        <f t="shared" si="4"/>
        <v>1</v>
      </c>
      <c r="O16" s="581">
        <f t="shared" si="4"/>
        <v>0</v>
      </c>
      <c r="P16" s="582">
        <f t="shared" si="4"/>
        <v>1</v>
      </c>
      <c r="Q16" s="262"/>
      <c r="R16" s="262"/>
      <c r="S16" s="262"/>
      <c r="T16" s="262"/>
    </row>
    <row r="17" spans="1:20" ht="31.5" customHeight="1" x14ac:dyDescent="0.4">
      <c r="A17" s="600" t="s">
        <v>95</v>
      </c>
      <c r="B17" s="576">
        <v>0</v>
      </c>
      <c r="C17" s="576">
        <v>1</v>
      </c>
      <c r="D17" s="577">
        <f t="shared" si="0"/>
        <v>1</v>
      </c>
      <c r="E17" s="576">
        <v>0</v>
      </c>
      <c r="F17" s="576">
        <v>1</v>
      </c>
      <c r="G17" s="577">
        <f t="shared" si="1"/>
        <v>1</v>
      </c>
      <c r="H17" s="577">
        <v>2</v>
      </c>
      <c r="I17" s="577">
        <v>1</v>
      </c>
      <c r="J17" s="577">
        <f t="shared" si="2"/>
        <v>3</v>
      </c>
      <c r="K17" s="580">
        <v>6</v>
      </c>
      <c r="L17" s="580">
        <v>1</v>
      </c>
      <c r="M17" s="580">
        <f t="shared" si="3"/>
        <v>7</v>
      </c>
      <c r="N17" s="581">
        <f t="shared" si="4"/>
        <v>8</v>
      </c>
      <c r="O17" s="581">
        <f t="shared" si="4"/>
        <v>4</v>
      </c>
      <c r="P17" s="582">
        <f t="shared" si="4"/>
        <v>12</v>
      </c>
      <c r="Q17" s="262"/>
      <c r="R17" s="262"/>
      <c r="S17" s="262"/>
      <c r="T17" s="262"/>
    </row>
    <row r="18" spans="1:20" ht="24.75" customHeight="1" x14ac:dyDescent="0.4">
      <c r="A18" s="601" t="s">
        <v>96</v>
      </c>
      <c r="B18" s="576">
        <v>0</v>
      </c>
      <c r="C18" s="576">
        <v>0</v>
      </c>
      <c r="D18" s="577">
        <f t="shared" si="0"/>
        <v>0</v>
      </c>
      <c r="E18" s="576">
        <v>0</v>
      </c>
      <c r="F18" s="576">
        <v>0</v>
      </c>
      <c r="G18" s="577">
        <f t="shared" si="1"/>
        <v>0</v>
      </c>
      <c r="H18" s="578">
        <v>0</v>
      </c>
      <c r="I18" s="576">
        <v>0</v>
      </c>
      <c r="J18" s="579">
        <f t="shared" si="2"/>
        <v>0</v>
      </c>
      <c r="K18" s="578">
        <v>1</v>
      </c>
      <c r="L18" s="576">
        <v>0</v>
      </c>
      <c r="M18" s="580">
        <f t="shared" si="3"/>
        <v>1</v>
      </c>
      <c r="N18" s="581">
        <f>B18+E18+H18+K18</f>
        <v>1</v>
      </c>
      <c r="O18" s="581">
        <f t="shared" si="4"/>
        <v>0</v>
      </c>
      <c r="P18" s="582">
        <f>D18+G18+J18+M18</f>
        <v>1</v>
      </c>
      <c r="Q18" s="262"/>
      <c r="R18" s="262"/>
      <c r="S18" s="262"/>
      <c r="T18" s="262"/>
    </row>
    <row r="19" spans="1:20" ht="24.75" customHeight="1" x14ac:dyDescent="0.4">
      <c r="A19" s="602" t="s">
        <v>97</v>
      </c>
      <c r="B19" s="576">
        <v>0</v>
      </c>
      <c r="C19" s="576">
        <v>0</v>
      </c>
      <c r="D19" s="577">
        <f t="shared" si="0"/>
        <v>0</v>
      </c>
      <c r="E19" s="576">
        <v>0</v>
      </c>
      <c r="F19" s="576">
        <v>0</v>
      </c>
      <c r="G19" s="577">
        <f t="shared" si="1"/>
        <v>0</v>
      </c>
      <c r="H19" s="578">
        <v>0</v>
      </c>
      <c r="I19" s="576">
        <v>0</v>
      </c>
      <c r="J19" s="579">
        <f t="shared" si="2"/>
        <v>0</v>
      </c>
      <c r="K19" s="576">
        <v>0</v>
      </c>
      <c r="L19" s="576">
        <v>0</v>
      </c>
      <c r="M19" s="580">
        <f t="shared" si="3"/>
        <v>0</v>
      </c>
      <c r="N19" s="581">
        <f>B19+E19+H19+K19</f>
        <v>0</v>
      </c>
      <c r="O19" s="581">
        <f>C19+F19+I19+L19</f>
        <v>0</v>
      </c>
      <c r="P19" s="582">
        <f>D19+G19+J19+M19</f>
        <v>0</v>
      </c>
      <c r="Q19" s="262"/>
      <c r="R19" s="262"/>
      <c r="S19" s="262"/>
      <c r="T19" s="262"/>
    </row>
    <row r="20" spans="1:20" ht="24.75" customHeight="1" x14ac:dyDescent="0.4">
      <c r="A20" s="575" t="s">
        <v>98</v>
      </c>
      <c r="B20" s="576">
        <v>0</v>
      </c>
      <c r="C20" s="576">
        <v>0</v>
      </c>
      <c r="D20" s="577">
        <f t="shared" si="0"/>
        <v>0</v>
      </c>
      <c r="E20" s="576">
        <v>0</v>
      </c>
      <c r="F20" s="576">
        <v>0</v>
      </c>
      <c r="G20" s="577">
        <f t="shared" si="1"/>
        <v>0</v>
      </c>
      <c r="H20" s="578">
        <v>0</v>
      </c>
      <c r="I20" s="576">
        <v>0</v>
      </c>
      <c r="J20" s="579">
        <f t="shared" si="2"/>
        <v>0</v>
      </c>
      <c r="K20" s="578">
        <v>0</v>
      </c>
      <c r="L20" s="576">
        <v>0</v>
      </c>
      <c r="M20" s="580">
        <f t="shared" si="3"/>
        <v>0</v>
      </c>
      <c r="N20" s="581">
        <f>B20+E20+H20+K20</f>
        <v>0</v>
      </c>
      <c r="O20" s="581">
        <f>C20+F20+I20+L20</f>
        <v>0</v>
      </c>
      <c r="P20" s="582">
        <f>D20+G20+J20+M20</f>
        <v>0</v>
      </c>
      <c r="Q20" s="262"/>
      <c r="R20" s="262"/>
      <c r="S20" s="262"/>
      <c r="T20" s="262"/>
    </row>
    <row r="21" spans="1:20" ht="29.25" customHeight="1" thickBot="1" x14ac:dyDescent="0.45">
      <c r="A21" s="583" t="s">
        <v>9</v>
      </c>
      <c r="B21" s="584">
        <f>SUM(B9:B20)</f>
        <v>0</v>
      </c>
      <c r="C21" s="584">
        <f t="shared" ref="C21:P21" si="5">SUM(C9:C20)</f>
        <v>8</v>
      </c>
      <c r="D21" s="584">
        <f t="shared" si="5"/>
        <v>8</v>
      </c>
      <c r="E21" s="584">
        <f t="shared" si="5"/>
        <v>2</v>
      </c>
      <c r="F21" s="584">
        <f t="shared" si="5"/>
        <v>16</v>
      </c>
      <c r="G21" s="584">
        <f t="shared" si="5"/>
        <v>18</v>
      </c>
      <c r="H21" s="584">
        <f t="shared" si="5"/>
        <v>2</v>
      </c>
      <c r="I21" s="584">
        <f t="shared" si="5"/>
        <v>10</v>
      </c>
      <c r="J21" s="584">
        <f t="shared" si="5"/>
        <v>12</v>
      </c>
      <c r="K21" s="584">
        <f t="shared" si="5"/>
        <v>9</v>
      </c>
      <c r="L21" s="584">
        <f t="shared" si="5"/>
        <v>8</v>
      </c>
      <c r="M21" s="584">
        <f t="shared" si="5"/>
        <v>17</v>
      </c>
      <c r="N21" s="584">
        <f t="shared" si="5"/>
        <v>13</v>
      </c>
      <c r="O21" s="584">
        <f t="shared" si="5"/>
        <v>42</v>
      </c>
      <c r="P21" s="584">
        <f t="shared" si="5"/>
        <v>55</v>
      </c>
      <c r="Q21" s="262"/>
      <c r="R21" s="262"/>
      <c r="S21" s="262"/>
      <c r="T21" s="262"/>
    </row>
    <row r="22" spans="1:20" ht="43.5" customHeight="1" thickBot="1" x14ac:dyDescent="0.45">
      <c r="A22" s="585" t="s">
        <v>10</v>
      </c>
      <c r="B22" s="586"/>
      <c r="C22" s="586"/>
      <c r="D22" s="586"/>
      <c r="E22" s="586"/>
      <c r="F22" s="586"/>
      <c r="G22" s="586"/>
      <c r="H22" s="586"/>
      <c r="I22" s="586"/>
      <c r="J22" s="586"/>
      <c r="K22" s="586"/>
      <c r="L22" s="586"/>
      <c r="M22" s="586"/>
      <c r="N22" s="587"/>
      <c r="O22" s="587"/>
      <c r="P22" s="588"/>
      <c r="Q22" s="262"/>
      <c r="R22" s="262"/>
      <c r="S22" s="262"/>
      <c r="T22" s="262"/>
    </row>
    <row r="23" spans="1:20" ht="24.95" customHeight="1" thickBot="1" x14ac:dyDescent="0.45">
      <c r="A23" s="585" t="s">
        <v>11</v>
      </c>
      <c r="B23" s="589"/>
      <c r="C23" s="589"/>
      <c r="D23" s="589"/>
      <c r="E23" s="589"/>
      <c r="F23" s="589"/>
      <c r="G23" s="589"/>
      <c r="H23" s="589"/>
      <c r="I23" s="589"/>
      <c r="J23" s="589"/>
      <c r="K23" s="589"/>
      <c r="L23" s="590"/>
      <c r="M23" s="590"/>
      <c r="N23" s="590"/>
      <c r="O23" s="590"/>
      <c r="P23" s="591"/>
      <c r="Q23" s="262"/>
      <c r="R23" s="262"/>
      <c r="S23" s="262"/>
      <c r="T23" s="262"/>
    </row>
    <row r="24" spans="1:20" ht="24.95" customHeight="1" x14ac:dyDescent="0.4">
      <c r="A24" s="598" t="s">
        <v>99</v>
      </c>
      <c r="B24" s="576">
        <v>0</v>
      </c>
      <c r="C24" s="576">
        <v>0</v>
      </c>
      <c r="D24" s="788">
        <f t="shared" ref="D24:D35" si="6">B24+C24</f>
        <v>0</v>
      </c>
      <c r="E24" s="576">
        <v>0</v>
      </c>
      <c r="F24" s="576">
        <v>0</v>
      </c>
      <c r="G24" s="788">
        <f t="shared" ref="G24:G35" si="7">E24+F24</f>
        <v>0</v>
      </c>
      <c r="H24" s="576">
        <v>0</v>
      </c>
      <c r="I24" s="576">
        <v>0</v>
      </c>
      <c r="J24" s="788">
        <f t="shared" ref="J24:J35" si="8">H24+I24</f>
        <v>0</v>
      </c>
      <c r="K24" s="580">
        <v>0</v>
      </c>
      <c r="L24" s="580">
        <v>0</v>
      </c>
      <c r="M24" s="789">
        <f t="shared" ref="M24:M35" si="9">K24+L24</f>
        <v>0</v>
      </c>
      <c r="N24" s="790">
        <f t="shared" ref="N24:P35" si="10">B24+E24+H24+K24</f>
        <v>0</v>
      </c>
      <c r="O24" s="790">
        <f t="shared" si="10"/>
        <v>0</v>
      </c>
      <c r="P24" s="791">
        <f t="shared" si="10"/>
        <v>0</v>
      </c>
      <c r="Q24" s="262"/>
      <c r="R24" s="262"/>
      <c r="S24" s="262"/>
      <c r="T24" s="262"/>
    </row>
    <row r="25" spans="1:20" ht="24.95" customHeight="1" x14ac:dyDescent="0.4">
      <c r="A25" s="598" t="s">
        <v>100</v>
      </c>
      <c r="B25" s="576">
        <v>0</v>
      </c>
      <c r="C25" s="576">
        <v>0</v>
      </c>
      <c r="D25" s="577">
        <f t="shared" si="6"/>
        <v>0</v>
      </c>
      <c r="E25" s="576">
        <v>0</v>
      </c>
      <c r="F25" s="576">
        <v>0</v>
      </c>
      <c r="G25" s="577">
        <f t="shared" si="7"/>
        <v>0</v>
      </c>
      <c r="H25" s="576">
        <v>0</v>
      </c>
      <c r="I25" s="576">
        <v>0</v>
      </c>
      <c r="J25" s="577">
        <f t="shared" si="8"/>
        <v>0</v>
      </c>
      <c r="K25" s="580">
        <v>0</v>
      </c>
      <c r="L25" s="580">
        <v>0</v>
      </c>
      <c r="M25" s="580">
        <f t="shared" si="9"/>
        <v>0</v>
      </c>
      <c r="N25" s="581">
        <f t="shared" si="10"/>
        <v>0</v>
      </c>
      <c r="O25" s="581">
        <f t="shared" si="10"/>
        <v>0</v>
      </c>
      <c r="P25" s="582">
        <f t="shared" si="10"/>
        <v>0</v>
      </c>
      <c r="Q25" s="262"/>
      <c r="R25" s="262"/>
      <c r="S25" s="262"/>
      <c r="T25" s="262"/>
    </row>
    <row r="26" spans="1:20" ht="24.95" customHeight="1" x14ac:dyDescent="0.4">
      <c r="A26" s="599" t="s">
        <v>90</v>
      </c>
      <c r="B26" s="576">
        <v>0</v>
      </c>
      <c r="C26" s="576">
        <v>0</v>
      </c>
      <c r="D26" s="577">
        <f t="shared" si="6"/>
        <v>0</v>
      </c>
      <c r="E26" s="576">
        <v>0</v>
      </c>
      <c r="F26" s="576">
        <v>0</v>
      </c>
      <c r="G26" s="577">
        <f t="shared" si="7"/>
        <v>0</v>
      </c>
      <c r="H26" s="576">
        <v>0</v>
      </c>
      <c r="I26" s="576">
        <v>0</v>
      </c>
      <c r="J26" s="577">
        <f t="shared" si="8"/>
        <v>0</v>
      </c>
      <c r="K26" s="580">
        <v>0</v>
      </c>
      <c r="L26" s="580">
        <v>0</v>
      </c>
      <c r="M26" s="580">
        <f t="shared" si="9"/>
        <v>0</v>
      </c>
      <c r="N26" s="581">
        <f t="shared" si="10"/>
        <v>0</v>
      </c>
      <c r="O26" s="581">
        <f t="shared" si="10"/>
        <v>0</v>
      </c>
      <c r="P26" s="582">
        <f t="shared" si="10"/>
        <v>0</v>
      </c>
      <c r="Q26" s="262"/>
      <c r="R26" s="262"/>
      <c r="S26" s="262"/>
      <c r="T26" s="262"/>
    </row>
    <row r="27" spans="1:20" x14ac:dyDescent="0.4">
      <c r="A27" s="599" t="s">
        <v>101</v>
      </c>
      <c r="B27" s="576">
        <v>0</v>
      </c>
      <c r="C27" s="576">
        <v>0</v>
      </c>
      <c r="D27" s="577">
        <f t="shared" si="6"/>
        <v>0</v>
      </c>
      <c r="E27" s="576">
        <v>0</v>
      </c>
      <c r="F27" s="576">
        <v>0</v>
      </c>
      <c r="G27" s="577">
        <f t="shared" si="7"/>
        <v>0</v>
      </c>
      <c r="H27" s="576">
        <v>0</v>
      </c>
      <c r="I27" s="576">
        <v>1</v>
      </c>
      <c r="J27" s="577">
        <f t="shared" si="8"/>
        <v>1</v>
      </c>
      <c r="K27" s="580">
        <v>0</v>
      </c>
      <c r="L27" s="580">
        <v>2</v>
      </c>
      <c r="M27" s="580">
        <f t="shared" si="9"/>
        <v>2</v>
      </c>
      <c r="N27" s="581">
        <f t="shared" si="10"/>
        <v>0</v>
      </c>
      <c r="O27" s="581">
        <f t="shared" si="10"/>
        <v>3</v>
      </c>
      <c r="P27" s="582">
        <f t="shared" si="10"/>
        <v>3</v>
      </c>
      <c r="Q27" s="262"/>
      <c r="R27" s="262"/>
      <c r="S27" s="262"/>
      <c r="T27" s="262"/>
    </row>
    <row r="28" spans="1:20" x14ac:dyDescent="0.4">
      <c r="A28" s="599" t="s">
        <v>91</v>
      </c>
      <c r="B28" s="576">
        <v>0</v>
      </c>
      <c r="C28" s="576">
        <v>2</v>
      </c>
      <c r="D28" s="577">
        <f t="shared" si="6"/>
        <v>2</v>
      </c>
      <c r="E28" s="576">
        <v>1</v>
      </c>
      <c r="F28" s="576">
        <v>6</v>
      </c>
      <c r="G28" s="577">
        <f t="shared" si="7"/>
        <v>7</v>
      </c>
      <c r="H28" s="577">
        <v>0</v>
      </c>
      <c r="I28" s="577">
        <v>1</v>
      </c>
      <c r="J28" s="577">
        <f t="shared" si="8"/>
        <v>1</v>
      </c>
      <c r="K28" s="580">
        <v>1</v>
      </c>
      <c r="L28" s="580">
        <v>1</v>
      </c>
      <c r="M28" s="580">
        <f t="shared" si="9"/>
        <v>2</v>
      </c>
      <c r="N28" s="581">
        <f t="shared" si="10"/>
        <v>2</v>
      </c>
      <c r="O28" s="581">
        <f t="shared" si="10"/>
        <v>10</v>
      </c>
      <c r="P28" s="582">
        <f t="shared" si="10"/>
        <v>12</v>
      </c>
      <c r="Q28" s="262"/>
      <c r="R28" s="262"/>
      <c r="S28" s="262"/>
      <c r="T28" s="262"/>
    </row>
    <row r="29" spans="1:20" x14ac:dyDescent="0.4">
      <c r="A29" s="599" t="s">
        <v>92</v>
      </c>
      <c r="B29" s="576">
        <v>0</v>
      </c>
      <c r="C29" s="576">
        <v>4</v>
      </c>
      <c r="D29" s="577">
        <f t="shared" si="6"/>
        <v>4</v>
      </c>
      <c r="E29" s="576">
        <v>0</v>
      </c>
      <c r="F29" s="576">
        <v>9</v>
      </c>
      <c r="G29" s="577">
        <f t="shared" si="7"/>
        <v>9</v>
      </c>
      <c r="H29" s="576">
        <v>0</v>
      </c>
      <c r="I29" s="576">
        <v>7</v>
      </c>
      <c r="J29" s="577">
        <f t="shared" si="8"/>
        <v>7</v>
      </c>
      <c r="K29" s="580">
        <v>0</v>
      </c>
      <c r="L29" s="580">
        <v>4</v>
      </c>
      <c r="M29" s="580">
        <f t="shared" si="9"/>
        <v>4</v>
      </c>
      <c r="N29" s="581">
        <f t="shared" si="10"/>
        <v>0</v>
      </c>
      <c r="O29" s="581">
        <f t="shared" si="10"/>
        <v>24</v>
      </c>
      <c r="P29" s="582">
        <f t="shared" si="10"/>
        <v>24</v>
      </c>
      <c r="Q29" s="262"/>
      <c r="R29" s="262"/>
      <c r="S29" s="262"/>
      <c r="T29" s="262"/>
    </row>
    <row r="30" spans="1:20" x14ac:dyDescent="0.4">
      <c r="A30" s="599" t="s">
        <v>109</v>
      </c>
      <c r="B30" s="576">
        <v>0</v>
      </c>
      <c r="C30" s="576">
        <v>1</v>
      </c>
      <c r="D30" s="577">
        <f t="shared" si="6"/>
        <v>1</v>
      </c>
      <c r="E30" s="576">
        <v>0</v>
      </c>
      <c r="F30" s="576">
        <v>0</v>
      </c>
      <c r="G30" s="577">
        <f t="shared" si="7"/>
        <v>0</v>
      </c>
      <c r="H30" s="576">
        <v>0</v>
      </c>
      <c r="I30" s="576">
        <v>0</v>
      </c>
      <c r="J30" s="577">
        <f t="shared" si="8"/>
        <v>0</v>
      </c>
      <c r="K30" s="576">
        <v>1</v>
      </c>
      <c r="L30" s="576">
        <v>0</v>
      </c>
      <c r="M30" s="580">
        <f t="shared" si="9"/>
        <v>1</v>
      </c>
      <c r="N30" s="581">
        <f t="shared" si="10"/>
        <v>1</v>
      </c>
      <c r="O30" s="581">
        <f t="shared" si="10"/>
        <v>1</v>
      </c>
      <c r="P30" s="582">
        <f t="shared" si="10"/>
        <v>2</v>
      </c>
      <c r="Q30" s="262"/>
      <c r="R30" s="262"/>
      <c r="S30" s="262"/>
      <c r="T30" s="262"/>
    </row>
    <row r="31" spans="1:20" ht="32.25" customHeight="1" x14ac:dyDescent="0.4">
      <c r="A31" s="599" t="s">
        <v>94</v>
      </c>
      <c r="B31" s="576">
        <v>0</v>
      </c>
      <c r="C31" s="576">
        <v>0</v>
      </c>
      <c r="D31" s="577">
        <f t="shared" si="6"/>
        <v>0</v>
      </c>
      <c r="E31" s="576">
        <v>1</v>
      </c>
      <c r="F31" s="576">
        <v>0</v>
      </c>
      <c r="G31" s="577">
        <f t="shared" si="7"/>
        <v>1</v>
      </c>
      <c r="H31" s="576">
        <v>0</v>
      </c>
      <c r="I31" s="576">
        <v>0</v>
      </c>
      <c r="J31" s="577">
        <f t="shared" si="8"/>
        <v>0</v>
      </c>
      <c r="K31" s="576">
        <v>0</v>
      </c>
      <c r="L31" s="576">
        <v>0</v>
      </c>
      <c r="M31" s="580">
        <f t="shared" si="9"/>
        <v>0</v>
      </c>
      <c r="N31" s="581">
        <f t="shared" si="10"/>
        <v>1</v>
      </c>
      <c r="O31" s="581">
        <f t="shared" si="10"/>
        <v>0</v>
      </c>
      <c r="P31" s="582">
        <f t="shared" si="10"/>
        <v>1</v>
      </c>
      <c r="Q31" s="262"/>
      <c r="R31" s="262"/>
      <c r="S31" s="262"/>
      <c r="T31" s="262"/>
    </row>
    <row r="32" spans="1:20" ht="30" customHeight="1" x14ac:dyDescent="0.4">
      <c r="A32" s="600" t="s">
        <v>95</v>
      </c>
      <c r="B32" s="576">
        <v>0</v>
      </c>
      <c r="C32" s="576">
        <v>0</v>
      </c>
      <c r="D32" s="577">
        <f t="shared" si="6"/>
        <v>0</v>
      </c>
      <c r="E32" s="576">
        <v>0</v>
      </c>
      <c r="F32" s="576">
        <v>1</v>
      </c>
      <c r="G32" s="577">
        <f t="shared" si="7"/>
        <v>1</v>
      </c>
      <c r="H32" s="577">
        <v>2</v>
      </c>
      <c r="I32" s="577">
        <v>1</v>
      </c>
      <c r="J32" s="577">
        <f t="shared" si="8"/>
        <v>3</v>
      </c>
      <c r="K32" s="580">
        <v>6</v>
      </c>
      <c r="L32" s="580">
        <v>1</v>
      </c>
      <c r="M32" s="580">
        <f t="shared" si="9"/>
        <v>7</v>
      </c>
      <c r="N32" s="581">
        <f t="shared" si="10"/>
        <v>8</v>
      </c>
      <c r="O32" s="581">
        <f t="shared" si="10"/>
        <v>3</v>
      </c>
      <c r="P32" s="582">
        <f t="shared" si="10"/>
        <v>11</v>
      </c>
      <c r="Q32" s="262"/>
      <c r="R32" s="262"/>
      <c r="S32" s="262"/>
      <c r="T32" s="262"/>
    </row>
    <row r="33" spans="1:20" x14ac:dyDescent="0.4">
      <c r="A33" s="601" t="s">
        <v>96</v>
      </c>
      <c r="B33" s="576">
        <v>0</v>
      </c>
      <c r="C33" s="576">
        <v>0</v>
      </c>
      <c r="D33" s="577">
        <f t="shared" si="6"/>
        <v>0</v>
      </c>
      <c r="E33" s="576">
        <v>0</v>
      </c>
      <c r="F33" s="576">
        <v>0</v>
      </c>
      <c r="G33" s="577">
        <f t="shared" si="7"/>
        <v>0</v>
      </c>
      <c r="H33" s="578">
        <v>0</v>
      </c>
      <c r="I33" s="576">
        <v>0</v>
      </c>
      <c r="J33" s="579">
        <f t="shared" si="8"/>
        <v>0</v>
      </c>
      <c r="K33" s="578">
        <v>1</v>
      </c>
      <c r="L33" s="576">
        <v>0</v>
      </c>
      <c r="M33" s="580">
        <f t="shared" si="9"/>
        <v>1</v>
      </c>
      <c r="N33" s="581">
        <f>B33+E33+H33+K33</f>
        <v>1</v>
      </c>
      <c r="O33" s="581">
        <f t="shared" si="10"/>
        <v>0</v>
      </c>
      <c r="P33" s="582">
        <f>D33+G33+J33+M33</f>
        <v>1</v>
      </c>
      <c r="Q33" s="262"/>
      <c r="R33" s="262"/>
      <c r="S33" s="262"/>
      <c r="T33" s="262"/>
    </row>
    <row r="34" spans="1:20" x14ac:dyDescent="0.4">
      <c r="A34" s="602" t="s">
        <v>97</v>
      </c>
      <c r="B34" s="576">
        <v>0</v>
      </c>
      <c r="C34" s="576">
        <v>0</v>
      </c>
      <c r="D34" s="577">
        <f t="shared" si="6"/>
        <v>0</v>
      </c>
      <c r="E34" s="576">
        <v>0</v>
      </c>
      <c r="F34" s="576">
        <v>0</v>
      </c>
      <c r="G34" s="577">
        <f t="shared" si="7"/>
        <v>0</v>
      </c>
      <c r="H34" s="578">
        <v>0</v>
      </c>
      <c r="I34" s="576">
        <v>0</v>
      </c>
      <c r="J34" s="579">
        <f t="shared" si="8"/>
        <v>0</v>
      </c>
      <c r="K34" s="576">
        <v>0</v>
      </c>
      <c r="L34" s="576">
        <v>0</v>
      </c>
      <c r="M34" s="580">
        <f t="shared" si="9"/>
        <v>0</v>
      </c>
      <c r="N34" s="581">
        <f>B34+E34+H34+K34</f>
        <v>0</v>
      </c>
      <c r="O34" s="581">
        <f t="shared" si="10"/>
        <v>0</v>
      </c>
      <c r="P34" s="582">
        <f>D34+G34+J34+M34</f>
        <v>0</v>
      </c>
      <c r="Q34" s="262"/>
      <c r="R34" s="262"/>
      <c r="S34" s="262"/>
      <c r="T34" s="262"/>
    </row>
    <row r="35" spans="1:20" ht="53.25" thickBot="1" x14ac:dyDescent="0.45">
      <c r="A35" s="575" t="s">
        <v>98</v>
      </c>
      <c r="B35" s="576">
        <v>0</v>
      </c>
      <c r="C35" s="576">
        <v>0</v>
      </c>
      <c r="D35" s="577">
        <f t="shared" si="6"/>
        <v>0</v>
      </c>
      <c r="E35" s="576">
        <v>0</v>
      </c>
      <c r="F35" s="576">
        <v>0</v>
      </c>
      <c r="G35" s="577">
        <f t="shared" si="7"/>
        <v>0</v>
      </c>
      <c r="H35" s="578">
        <v>0</v>
      </c>
      <c r="I35" s="576">
        <v>0</v>
      </c>
      <c r="J35" s="579">
        <f t="shared" si="8"/>
        <v>0</v>
      </c>
      <c r="K35" s="578">
        <v>0</v>
      </c>
      <c r="L35" s="576">
        <v>0</v>
      </c>
      <c r="M35" s="580">
        <f t="shared" si="9"/>
        <v>0</v>
      </c>
      <c r="N35" s="581">
        <f>B35+E35+H35+K35</f>
        <v>0</v>
      </c>
      <c r="O35" s="581">
        <f t="shared" si="10"/>
        <v>0</v>
      </c>
      <c r="P35" s="582">
        <f>D35+G35+J35+M35</f>
        <v>0</v>
      </c>
      <c r="Q35" s="262"/>
      <c r="R35" s="262"/>
      <c r="S35" s="262"/>
      <c r="T35" s="262"/>
    </row>
    <row r="36" spans="1:20" ht="27" thickBot="1" x14ac:dyDescent="0.45">
      <c r="A36" s="592" t="s">
        <v>13</v>
      </c>
      <c r="B36" s="593">
        <f>SUM(B24:B35)</f>
        <v>0</v>
      </c>
      <c r="C36" s="593">
        <f t="shared" ref="C36:P36" si="11">SUM(C24:C35)</f>
        <v>7</v>
      </c>
      <c r="D36" s="593">
        <f t="shared" si="11"/>
        <v>7</v>
      </c>
      <c r="E36" s="593">
        <f t="shared" si="11"/>
        <v>2</v>
      </c>
      <c r="F36" s="593">
        <f t="shared" si="11"/>
        <v>16</v>
      </c>
      <c r="G36" s="593">
        <f t="shared" si="11"/>
        <v>18</v>
      </c>
      <c r="H36" s="593">
        <f t="shared" si="11"/>
        <v>2</v>
      </c>
      <c r="I36" s="593">
        <f t="shared" si="11"/>
        <v>10</v>
      </c>
      <c r="J36" s="593">
        <f t="shared" si="11"/>
        <v>12</v>
      </c>
      <c r="K36" s="593">
        <f t="shared" si="11"/>
        <v>9</v>
      </c>
      <c r="L36" s="593">
        <f t="shared" si="11"/>
        <v>8</v>
      </c>
      <c r="M36" s="593">
        <f t="shared" si="11"/>
        <v>17</v>
      </c>
      <c r="N36" s="593">
        <f t="shared" si="11"/>
        <v>13</v>
      </c>
      <c r="O36" s="593">
        <f t="shared" si="11"/>
        <v>41</v>
      </c>
      <c r="P36" s="867">
        <f t="shared" si="11"/>
        <v>54</v>
      </c>
      <c r="Q36" s="262"/>
      <c r="R36" s="262"/>
      <c r="S36" s="262"/>
      <c r="T36" s="262"/>
    </row>
    <row r="37" spans="1:20" ht="51.75" thickBot="1" x14ac:dyDescent="0.45">
      <c r="A37" s="594" t="s">
        <v>14</v>
      </c>
      <c r="B37" s="595"/>
      <c r="C37" s="595"/>
      <c r="D37" s="595"/>
      <c r="E37" s="595"/>
      <c r="F37" s="595"/>
      <c r="G37" s="595"/>
      <c r="H37" s="595"/>
      <c r="I37" s="595"/>
      <c r="J37" s="595"/>
      <c r="K37" s="596"/>
      <c r="L37" s="596"/>
      <c r="M37" s="596"/>
      <c r="N37" s="597"/>
      <c r="O37" s="597"/>
      <c r="P37" s="868"/>
      <c r="Q37" s="262"/>
      <c r="R37" s="262"/>
      <c r="S37" s="262"/>
      <c r="T37" s="262"/>
    </row>
    <row r="38" spans="1:20" x14ac:dyDescent="0.4">
      <c r="A38" s="598" t="s">
        <v>99</v>
      </c>
      <c r="B38" s="577">
        <v>0</v>
      </c>
      <c r="C38" s="577">
        <v>0</v>
      </c>
      <c r="D38" s="577">
        <f t="shared" ref="D38:D49" si="12">B38+C38</f>
        <v>0</v>
      </c>
      <c r="E38" s="577">
        <v>0</v>
      </c>
      <c r="F38" s="577">
        <v>0</v>
      </c>
      <c r="G38" s="577">
        <f t="shared" ref="G38:G49" si="13">E38+F38</f>
        <v>0</v>
      </c>
      <c r="H38" s="577">
        <v>0</v>
      </c>
      <c r="I38" s="577">
        <v>0</v>
      </c>
      <c r="J38" s="577">
        <f t="shared" ref="J38:J49" si="14">H38+I38</f>
        <v>0</v>
      </c>
      <c r="K38" s="577">
        <v>0</v>
      </c>
      <c r="L38" s="577">
        <v>0</v>
      </c>
      <c r="M38" s="580">
        <f t="shared" ref="M38:M49" si="15">K38+L38</f>
        <v>0</v>
      </c>
      <c r="N38" s="581">
        <f t="shared" ref="N38:P49" si="16">B38+E38+H38+K38</f>
        <v>0</v>
      </c>
      <c r="O38" s="581">
        <f t="shared" si="16"/>
        <v>0</v>
      </c>
      <c r="P38" s="582">
        <f t="shared" si="16"/>
        <v>0</v>
      </c>
      <c r="Q38" s="262"/>
      <c r="R38" s="262"/>
      <c r="S38" s="262"/>
      <c r="T38" s="262"/>
    </row>
    <row r="39" spans="1:20" ht="34.5" customHeight="1" x14ac:dyDescent="0.4">
      <c r="A39" s="598" t="s">
        <v>100</v>
      </c>
      <c r="B39" s="576">
        <v>0</v>
      </c>
      <c r="C39" s="576">
        <v>0</v>
      </c>
      <c r="D39" s="577">
        <f t="shared" si="12"/>
        <v>0</v>
      </c>
      <c r="E39" s="576">
        <v>0</v>
      </c>
      <c r="F39" s="576">
        <v>0</v>
      </c>
      <c r="G39" s="577">
        <f t="shared" si="13"/>
        <v>0</v>
      </c>
      <c r="H39" s="576">
        <v>0</v>
      </c>
      <c r="I39" s="576">
        <v>0</v>
      </c>
      <c r="J39" s="577">
        <f t="shared" si="14"/>
        <v>0</v>
      </c>
      <c r="K39" s="576">
        <v>0</v>
      </c>
      <c r="L39" s="576">
        <v>0</v>
      </c>
      <c r="M39" s="580">
        <f t="shared" si="15"/>
        <v>0</v>
      </c>
      <c r="N39" s="581">
        <f t="shared" si="16"/>
        <v>0</v>
      </c>
      <c r="O39" s="581">
        <f t="shared" si="16"/>
        <v>0</v>
      </c>
      <c r="P39" s="582">
        <f t="shared" si="16"/>
        <v>0</v>
      </c>
      <c r="Q39" s="262"/>
      <c r="R39" s="262"/>
      <c r="S39" s="262"/>
      <c r="T39" s="262"/>
    </row>
    <row r="40" spans="1:20" x14ac:dyDescent="0.4">
      <c r="A40" s="599" t="s">
        <v>90</v>
      </c>
      <c r="B40" s="576">
        <v>0</v>
      </c>
      <c r="C40" s="576">
        <v>0</v>
      </c>
      <c r="D40" s="577">
        <f t="shared" si="12"/>
        <v>0</v>
      </c>
      <c r="E40" s="576">
        <v>0</v>
      </c>
      <c r="F40" s="576">
        <v>0</v>
      </c>
      <c r="G40" s="577">
        <f t="shared" si="13"/>
        <v>0</v>
      </c>
      <c r="H40" s="576">
        <v>0</v>
      </c>
      <c r="I40" s="576">
        <v>0</v>
      </c>
      <c r="J40" s="577">
        <f t="shared" si="14"/>
        <v>0</v>
      </c>
      <c r="K40" s="576">
        <v>0</v>
      </c>
      <c r="L40" s="576">
        <v>0</v>
      </c>
      <c r="M40" s="580">
        <f t="shared" si="15"/>
        <v>0</v>
      </c>
      <c r="N40" s="581">
        <f t="shared" si="16"/>
        <v>0</v>
      </c>
      <c r="O40" s="581">
        <f t="shared" si="16"/>
        <v>0</v>
      </c>
      <c r="P40" s="582">
        <f t="shared" si="16"/>
        <v>0</v>
      </c>
      <c r="Q40" s="262"/>
      <c r="R40" s="262"/>
      <c r="S40" s="262"/>
      <c r="T40" s="262"/>
    </row>
    <row r="41" spans="1:20" x14ac:dyDescent="0.4">
      <c r="A41" s="599" t="s">
        <v>101</v>
      </c>
      <c r="B41" s="576">
        <v>0</v>
      </c>
      <c r="C41" s="576">
        <v>0</v>
      </c>
      <c r="D41" s="577">
        <f t="shared" si="12"/>
        <v>0</v>
      </c>
      <c r="E41" s="576">
        <v>0</v>
      </c>
      <c r="F41" s="576">
        <v>0</v>
      </c>
      <c r="G41" s="577">
        <f t="shared" si="13"/>
        <v>0</v>
      </c>
      <c r="H41" s="576">
        <v>0</v>
      </c>
      <c r="I41" s="576">
        <v>0</v>
      </c>
      <c r="J41" s="577">
        <f t="shared" si="14"/>
        <v>0</v>
      </c>
      <c r="K41" s="576">
        <v>0</v>
      </c>
      <c r="L41" s="576">
        <v>0</v>
      </c>
      <c r="M41" s="580">
        <f t="shared" si="15"/>
        <v>0</v>
      </c>
      <c r="N41" s="581">
        <f t="shared" si="16"/>
        <v>0</v>
      </c>
      <c r="O41" s="581">
        <f t="shared" si="16"/>
        <v>0</v>
      </c>
      <c r="P41" s="582">
        <f t="shared" si="16"/>
        <v>0</v>
      </c>
      <c r="Q41" s="262"/>
      <c r="R41" s="262"/>
      <c r="S41" s="262"/>
      <c r="T41" s="262"/>
    </row>
    <row r="42" spans="1:20" x14ac:dyDescent="0.4">
      <c r="A42" s="599" t="s">
        <v>91</v>
      </c>
      <c r="B42" s="576">
        <v>0</v>
      </c>
      <c r="C42" s="576">
        <v>0</v>
      </c>
      <c r="D42" s="577">
        <f t="shared" si="12"/>
        <v>0</v>
      </c>
      <c r="E42" s="576">
        <v>0</v>
      </c>
      <c r="F42" s="576">
        <v>0</v>
      </c>
      <c r="G42" s="577">
        <f t="shared" si="13"/>
        <v>0</v>
      </c>
      <c r="H42" s="576">
        <v>0</v>
      </c>
      <c r="I42" s="576">
        <v>0</v>
      </c>
      <c r="J42" s="577">
        <f t="shared" si="14"/>
        <v>0</v>
      </c>
      <c r="K42" s="576">
        <v>0</v>
      </c>
      <c r="L42" s="576">
        <v>0</v>
      </c>
      <c r="M42" s="580">
        <f t="shared" si="15"/>
        <v>0</v>
      </c>
      <c r="N42" s="581">
        <f t="shared" si="16"/>
        <v>0</v>
      </c>
      <c r="O42" s="581">
        <f t="shared" si="16"/>
        <v>0</v>
      </c>
      <c r="P42" s="582">
        <f t="shared" si="16"/>
        <v>0</v>
      </c>
      <c r="Q42" s="262"/>
      <c r="R42" s="262"/>
      <c r="S42" s="262"/>
      <c r="T42" s="262"/>
    </row>
    <row r="43" spans="1:20" x14ac:dyDescent="0.4">
      <c r="A43" s="599" t="s">
        <v>92</v>
      </c>
      <c r="B43" s="576">
        <v>0</v>
      </c>
      <c r="C43" s="576">
        <v>0</v>
      </c>
      <c r="D43" s="577">
        <f t="shared" si="12"/>
        <v>0</v>
      </c>
      <c r="E43" s="576">
        <v>0</v>
      </c>
      <c r="F43" s="576">
        <v>0</v>
      </c>
      <c r="G43" s="577">
        <f t="shared" si="13"/>
        <v>0</v>
      </c>
      <c r="H43" s="576">
        <v>0</v>
      </c>
      <c r="I43" s="576">
        <v>0</v>
      </c>
      <c r="J43" s="577">
        <f t="shared" si="14"/>
        <v>0</v>
      </c>
      <c r="K43" s="576">
        <v>0</v>
      </c>
      <c r="L43" s="576">
        <v>0</v>
      </c>
      <c r="M43" s="580">
        <f t="shared" si="15"/>
        <v>0</v>
      </c>
      <c r="N43" s="581">
        <f t="shared" si="16"/>
        <v>0</v>
      </c>
      <c r="O43" s="581">
        <f t="shared" si="16"/>
        <v>0</v>
      </c>
      <c r="P43" s="582">
        <f t="shared" si="16"/>
        <v>0</v>
      </c>
      <c r="Q43" s="262"/>
      <c r="R43" s="262"/>
      <c r="S43" s="262"/>
      <c r="T43" s="262"/>
    </row>
    <row r="44" spans="1:20" x14ac:dyDescent="0.4">
      <c r="A44" s="599" t="s">
        <v>109</v>
      </c>
      <c r="B44" s="576">
        <v>0</v>
      </c>
      <c r="C44" s="576">
        <v>0</v>
      </c>
      <c r="D44" s="577">
        <f t="shared" si="12"/>
        <v>0</v>
      </c>
      <c r="E44" s="576">
        <v>0</v>
      </c>
      <c r="F44" s="576">
        <v>0</v>
      </c>
      <c r="G44" s="577">
        <f t="shared" si="13"/>
        <v>0</v>
      </c>
      <c r="H44" s="576">
        <v>0</v>
      </c>
      <c r="I44" s="576">
        <v>0</v>
      </c>
      <c r="J44" s="577">
        <f t="shared" si="14"/>
        <v>0</v>
      </c>
      <c r="K44" s="576">
        <v>0</v>
      </c>
      <c r="L44" s="576">
        <v>0</v>
      </c>
      <c r="M44" s="580">
        <f t="shared" si="15"/>
        <v>0</v>
      </c>
      <c r="N44" s="581">
        <f t="shared" si="16"/>
        <v>0</v>
      </c>
      <c r="O44" s="581">
        <f t="shared" si="16"/>
        <v>0</v>
      </c>
      <c r="P44" s="582">
        <f t="shared" si="16"/>
        <v>0</v>
      </c>
      <c r="Q44" s="262"/>
      <c r="R44" s="262"/>
      <c r="S44" s="262"/>
      <c r="T44" s="262"/>
    </row>
    <row r="45" spans="1:20" x14ac:dyDescent="0.4">
      <c r="A45" s="599" t="s">
        <v>94</v>
      </c>
      <c r="B45" s="576">
        <v>0</v>
      </c>
      <c r="C45" s="576">
        <v>0</v>
      </c>
      <c r="D45" s="577">
        <f t="shared" si="12"/>
        <v>0</v>
      </c>
      <c r="E45" s="576">
        <v>0</v>
      </c>
      <c r="F45" s="576">
        <v>0</v>
      </c>
      <c r="G45" s="577">
        <f t="shared" si="13"/>
        <v>0</v>
      </c>
      <c r="H45" s="576">
        <v>0</v>
      </c>
      <c r="I45" s="576">
        <v>0</v>
      </c>
      <c r="J45" s="577">
        <f t="shared" si="14"/>
        <v>0</v>
      </c>
      <c r="K45" s="576">
        <v>0</v>
      </c>
      <c r="L45" s="576">
        <v>0</v>
      </c>
      <c r="M45" s="580">
        <f t="shared" si="15"/>
        <v>0</v>
      </c>
      <c r="N45" s="581">
        <f t="shared" si="16"/>
        <v>0</v>
      </c>
      <c r="O45" s="581">
        <f t="shared" si="16"/>
        <v>0</v>
      </c>
      <c r="P45" s="582">
        <f t="shared" si="16"/>
        <v>0</v>
      </c>
      <c r="Q45" s="262"/>
      <c r="R45" s="262"/>
      <c r="S45" s="262"/>
      <c r="T45" s="262"/>
    </row>
    <row r="46" spans="1:20" x14ac:dyDescent="0.4">
      <c r="A46" s="600" t="s">
        <v>95</v>
      </c>
      <c r="B46" s="576">
        <v>0</v>
      </c>
      <c r="C46" s="576">
        <v>1</v>
      </c>
      <c r="D46" s="577">
        <f t="shared" si="12"/>
        <v>1</v>
      </c>
      <c r="E46" s="576">
        <v>0</v>
      </c>
      <c r="F46" s="576">
        <v>0</v>
      </c>
      <c r="G46" s="577">
        <f t="shared" si="13"/>
        <v>0</v>
      </c>
      <c r="H46" s="576">
        <v>0</v>
      </c>
      <c r="I46" s="576">
        <v>0</v>
      </c>
      <c r="J46" s="577">
        <f t="shared" si="14"/>
        <v>0</v>
      </c>
      <c r="K46" s="576">
        <v>0</v>
      </c>
      <c r="L46" s="576">
        <v>0</v>
      </c>
      <c r="M46" s="580">
        <f t="shared" si="15"/>
        <v>0</v>
      </c>
      <c r="N46" s="581">
        <f t="shared" si="16"/>
        <v>0</v>
      </c>
      <c r="O46" s="581">
        <f t="shared" si="16"/>
        <v>1</v>
      </c>
      <c r="P46" s="582">
        <f t="shared" si="16"/>
        <v>1</v>
      </c>
      <c r="Q46" s="262"/>
      <c r="R46" s="262"/>
      <c r="S46" s="262"/>
      <c r="T46" s="262"/>
    </row>
    <row r="47" spans="1:20" x14ac:dyDescent="0.4">
      <c r="A47" s="601" t="s">
        <v>96</v>
      </c>
      <c r="B47" s="576">
        <v>0</v>
      </c>
      <c r="C47" s="576">
        <v>0</v>
      </c>
      <c r="D47" s="577">
        <f t="shared" si="12"/>
        <v>0</v>
      </c>
      <c r="E47" s="576">
        <v>0</v>
      </c>
      <c r="F47" s="576">
        <v>0</v>
      </c>
      <c r="G47" s="577">
        <f t="shared" si="13"/>
        <v>0</v>
      </c>
      <c r="H47" s="576">
        <v>0</v>
      </c>
      <c r="I47" s="576">
        <v>0</v>
      </c>
      <c r="J47" s="579">
        <f t="shared" si="14"/>
        <v>0</v>
      </c>
      <c r="K47" s="576">
        <v>0</v>
      </c>
      <c r="L47" s="576">
        <v>0</v>
      </c>
      <c r="M47" s="580">
        <f t="shared" si="15"/>
        <v>0</v>
      </c>
      <c r="N47" s="581">
        <f>B47+E47+H47+K47</f>
        <v>0</v>
      </c>
      <c r="O47" s="581">
        <f t="shared" si="16"/>
        <v>0</v>
      </c>
      <c r="P47" s="582">
        <f>D47+G47+J47+M47</f>
        <v>0</v>
      </c>
      <c r="Q47" s="262"/>
      <c r="R47" s="262"/>
      <c r="S47" s="262"/>
      <c r="T47" s="262"/>
    </row>
    <row r="48" spans="1:20" x14ac:dyDescent="0.4">
      <c r="A48" s="602" t="s">
        <v>97</v>
      </c>
      <c r="B48" s="576">
        <v>0</v>
      </c>
      <c r="C48" s="576">
        <v>0</v>
      </c>
      <c r="D48" s="577">
        <f t="shared" si="12"/>
        <v>0</v>
      </c>
      <c r="E48" s="576">
        <v>0</v>
      </c>
      <c r="F48" s="576">
        <v>0</v>
      </c>
      <c r="G48" s="577">
        <f t="shared" si="13"/>
        <v>0</v>
      </c>
      <c r="H48" s="576">
        <v>0</v>
      </c>
      <c r="I48" s="576">
        <v>0</v>
      </c>
      <c r="J48" s="579">
        <f t="shared" si="14"/>
        <v>0</v>
      </c>
      <c r="K48" s="576">
        <v>0</v>
      </c>
      <c r="L48" s="576">
        <v>0</v>
      </c>
      <c r="M48" s="580">
        <f t="shared" si="15"/>
        <v>0</v>
      </c>
      <c r="N48" s="581">
        <f>B48+E48+H48+K48</f>
        <v>0</v>
      </c>
      <c r="O48" s="581">
        <f t="shared" si="16"/>
        <v>0</v>
      </c>
      <c r="P48" s="582">
        <f>D48+G48+J48+M48</f>
        <v>0</v>
      </c>
      <c r="Q48" s="262"/>
      <c r="R48" s="262"/>
      <c r="S48" s="262"/>
      <c r="T48" s="262"/>
    </row>
    <row r="49" spans="1:20" ht="53.25" thickBot="1" x14ac:dyDescent="0.45">
      <c r="A49" s="575" t="s">
        <v>98</v>
      </c>
      <c r="B49" s="576">
        <v>0</v>
      </c>
      <c r="C49" s="576">
        <v>0</v>
      </c>
      <c r="D49" s="577">
        <f t="shared" si="12"/>
        <v>0</v>
      </c>
      <c r="E49" s="576">
        <v>0</v>
      </c>
      <c r="F49" s="576">
        <v>0</v>
      </c>
      <c r="G49" s="577">
        <f t="shared" si="13"/>
        <v>0</v>
      </c>
      <c r="H49" s="576">
        <v>0</v>
      </c>
      <c r="I49" s="576">
        <v>0</v>
      </c>
      <c r="J49" s="579">
        <f t="shared" si="14"/>
        <v>0</v>
      </c>
      <c r="K49" s="576">
        <v>0</v>
      </c>
      <c r="L49" s="576">
        <v>0</v>
      </c>
      <c r="M49" s="580">
        <f t="shared" si="15"/>
        <v>0</v>
      </c>
      <c r="N49" s="581">
        <f>B49+E49+H49+K49</f>
        <v>0</v>
      </c>
      <c r="O49" s="581">
        <f t="shared" si="16"/>
        <v>0</v>
      </c>
      <c r="P49" s="582">
        <f>D49+G49+J49+M49</f>
        <v>0</v>
      </c>
      <c r="Q49" s="262"/>
      <c r="R49" s="262"/>
      <c r="S49" s="262"/>
      <c r="T49" s="262"/>
    </row>
    <row r="50" spans="1:20" ht="27" thickBot="1" x14ac:dyDescent="0.45">
      <c r="A50" s="592" t="s">
        <v>15</v>
      </c>
      <c r="B50" s="792">
        <f>SUM(B38:B49)</f>
        <v>0</v>
      </c>
      <c r="C50" s="792">
        <f t="shared" ref="C50:P50" si="17">SUM(C38:C49)</f>
        <v>1</v>
      </c>
      <c r="D50" s="792">
        <f t="shared" si="17"/>
        <v>1</v>
      </c>
      <c r="E50" s="792">
        <f t="shared" si="17"/>
        <v>0</v>
      </c>
      <c r="F50" s="792">
        <f t="shared" si="17"/>
        <v>0</v>
      </c>
      <c r="G50" s="792">
        <f t="shared" si="17"/>
        <v>0</v>
      </c>
      <c r="H50" s="792">
        <f t="shared" si="17"/>
        <v>0</v>
      </c>
      <c r="I50" s="792">
        <f t="shared" si="17"/>
        <v>0</v>
      </c>
      <c r="J50" s="792">
        <f t="shared" si="17"/>
        <v>0</v>
      </c>
      <c r="K50" s="792">
        <f t="shared" si="17"/>
        <v>0</v>
      </c>
      <c r="L50" s="792">
        <f t="shared" si="17"/>
        <v>0</v>
      </c>
      <c r="M50" s="792">
        <f t="shared" si="17"/>
        <v>0</v>
      </c>
      <c r="N50" s="792">
        <f t="shared" si="17"/>
        <v>0</v>
      </c>
      <c r="O50" s="792">
        <f t="shared" si="17"/>
        <v>1</v>
      </c>
      <c r="P50" s="792">
        <f t="shared" si="17"/>
        <v>1</v>
      </c>
      <c r="Q50" s="262"/>
      <c r="R50" s="262"/>
      <c r="S50" s="262"/>
      <c r="T50" s="262"/>
    </row>
    <row r="51" spans="1:20" ht="27" thickBot="1" x14ac:dyDescent="0.45">
      <c r="A51" s="603" t="s">
        <v>16</v>
      </c>
      <c r="B51" s="586">
        <f t="shared" ref="B51:P51" si="18">B36</f>
        <v>0</v>
      </c>
      <c r="C51" s="586">
        <f t="shared" si="18"/>
        <v>7</v>
      </c>
      <c r="D51" s="586">
        <f t="shared" si="18"/>
        <v>7</v>
      </c>
      <c r="E51" s="586">
        <f t="shared" si="18"/>
        <v>2</v>
      </c>
      <c r="F51" s="586">
        <f t="shared" si="18"/>
        <v>16</v>
      </c>
      <c r="G51" s="586">
        <f t="shared" si="18"/>
        <v>18</v>
      </c>
      <c r="H51" s="586">
        <f t="shared" si="18"/>
        <v>2</v>
      </c>
      <c r="I51" s="586">
        <f t="shared" si="18"/>
        <v>10</v>
      </c>
      <c r="J51" s="586">
        <f t="shared" si="18"/>
        <v>12</v>
      </c>
      <c r="K51" s="586">
        <f t="shared" si="18"/>
        <v>9</v>
      </c>
      <c r="L51" s="586">
        <f t="shared" si="18"/>
        <v>8</v>
      </c>
      <c r="M51" s="586">
        <f t="shared" si="18"/>
        <v>17</v>
      </c>
      <c r="N51" s="586">
        <f t="shared" si="18"/>
        <v>13</v>
      </c>
      <c r="O51" s="586">
        <f t="shared" si="18"/>
        <v>41</v>
      </c>
      <c r="P51" s="869">
        <f t="shared" si="18"/>
        <v>54</v>
      </c>
      <c r="Q51" s="262"/>
      <c r="R51" s="262"/>
      <c r="S51" s="262"/>
      <c r="T51" s="262"/>
    </row>
    <row r="52" spans="1:20" ht="27" thickBot="1" x14ac:dyDescent="0.45">
      <c r="A52" s="603" t="s">
        <v>17</v>
      </c>
      <c r="B52" s="586">
        <f>B49</f>
        <v>0</v>
      </c>
      <c r="C52" s="586">
        <f>C50</f>
        <v>1</v>
      </c>
      <c r="D52" s="586">
        <f t="shared" ref="D52:P52" si="19">D50</f>
        <v>1</v>
      </c>
      <c r="E52" s="586">
        <f t="shared" si="19"/>
        <v>0</v>
      </c>
      <c r="F52" s="586">
        <f t="shared" si="19"/>
        <v>0</v>
      </c>
      <c r="G52" s="586">
        <f t="shared" si="19"/>
        <v>0</v>
      </c>
      <c r="H52" s="586">
        <f t="shared" si="19"/>
        <v>0</v>
      </c>
      <c r="I52" s="586">
        <f t="shared" si="19"/>
        <v>0</v>
      </c>
      <c r="J52" s="586">
        <f t="shared" si="19"/>
        <v>0</v>
      </c>
      <c r="K52" s="586">
        <f t="shared" si="19"/>
        <v>0</v>
      </c>
      <c r="L52" s="586">
        <f t="shared" si="19"/>
        <v>0</v>
      </c>
      <c r="M52" s="586">
        <f t="shared" si="19"/>
        <v>0</v>
      </c>
      <c r="N52" s="586">
        <f t="shared" si="19"/>
        <v>0</v>
      </c>
      <c r="O52" s="586">
        <f t="shared" si="19"/>
        <v>1</v>
      </c>
      <c r="P52" s="586">
        <f t="shared" si="19"/>
        <v>1</v>
      </c>
      <c r="Q52" s="262"/>
      <c r="R52" s="262"/>
      <c r="S52" s="262"/>
      <c r="T52" s="262"/>
    </row>
    <row r="53" spans="1:20" ht="27" thickBot="1" x14ac:dyDescent="0.45">
      <c r="A53" s="604" t="s">
        <v>18</v>
      </c>
      <c r="B53" s="605">
        <f>SUM(B51:B52)</f>
        <v>0</v>
      </c>
      <c r="C53" s="605">
        <f t="shared" ref="C53:P53" si="20">SUM(C51:C52)</f>
        <v>8</v>
      </c>
      <c r="D53" s="605">
        <f t="shared" si="20"/>
        <v>8</v>
      </c>
      <c r="E53" s="605">
        <f t="shared" si="20"/>
        <v>2</v>
      </c>
      <c r="F53" s="605">
        <f t="shared" si="20"/>
        <v>16</v>
      </c>
      <c r="G53" s="605">
        <f t="shared" si="20"/>
        <v>18</v>
      </c>
      <c r="H53" s="605">
        <f t="shared" si="20"/>
        <v>2</v>
      </c>
      <c r="I53" s="605">
        <f t="shared" si="20"/>
        <v>10</v>
      </c>
      <c r="J53" s="605">
        <f t="shared" si="20"/>
        <v>12</v>
      </c>
      <c r="K53" s="605">
        <f t="shared" si="20"/>
        <v>9</v>
      </c>
      <c r="L53" s="605">
        <f t="shared" si="20"/>
        <v>8</v>
      </c>
      <c r="M53" s="605">
        <f t="shared" si="20"/>
        <v>17</v>
      </c>
      <c r="N53" s="605">
        <f t="shared" si="20"/>
        <v>13</v>
      </c>
      <c r="O53" s="605">
        <f t="shared" si="20"/>
        <v>42</v>
      </c>
      <c r="P53" s="870">
        <f t="shared" si="20"/>
        <v>55</v>
      </c>
      <c r="Q53" s="262"/>
      <c r="R53" s="262"/>
      <c r="S53" s="262"/>
      <c r="T53" s="262"/>
    </row>
    <row r="54" spans="1:20" x14ac:dyDescent="0.4">
      <c r="A54" s="262"/>
      <c r="B54" s="262"/>
      <c r="C54" s="262"/>
      <c r="D54" s="262"/>
      <c r="E54" s="262"/>
      <c r="F54" s="262"/>
      <c r="G54" s="262"/>
      <c r="H54" s="262"/>
      <c r="I54" s="262"/>
      <c r="J54" s="262"/>
      <c r="K54" s="262"/>
      <c r="L54" s="262"/>
      <c r="M54" s="262"/>
      <c r="N54" s="262"/>
      <c r="O54" s="262"/>
      <c r="P54" s="263"/>
      <c r="Q54" s="262"/>
      <c r="R54" s="262"/>
      <c r="S54" s="262"/>
      <c r="T54" s="262"/>
    </row>
  </sheetData>
  <mergeCells count="13">
    <mergeCell ref="B6:D6"/>
    <mergeCell ref="E6:G6"/>
    <mergeCell ref="H6:J6"/>
    <mergeCell ref="A1:P1"/>
    <mergeCell ref="A2:P2"/>
    <mergeCell ref="K6:M6"/>
    <mergeCell ref="A3:P3"/>
    <mergeCell ref="A5:A7"/>
    <mergeCell ref="B5:D5"/>
    <mergeCell ref="E5:G5"/>
    <mergeCell ref="H5:J5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V34"/>
  <sheetViews>
    <sheetView zoomScale="55" zoomScaleNormal="55" workbookViewId="0">
      <selection activeCell="C11" sqref="C11"/>
    </sheetView>
  </sheetViews>
  <sheetFormatPr defaultRowHeight="25.5" x14ac:dyDescent="0.35"/>
  <cols>
    <col min="1" max="1" width="88.85546875" style="871" customWidth="1"/>
    <col min="2" max="2" width="15.28515625" style="871" customWidth="1"/>
    <col min="3" max="3" width="12.85546875" style="871" customWidth="1"/>
    <col min="4" max="4" width="14.42578125" style="871" customWidth="1"/>
    <col min="5" max="5" width="15.140625" style="871" customWidth="1"/>
    <col min="6" max="6" width="13.85546875" style="871" customWidth="1"/>
    <col min="7" max="7" width="13.5703125" style="871" customWidth="1"/>
    <col min="8" max="8" width="15.42578125" style="871" customWidth="1"/>
    <col min="9" max="9" width="15.7109375" style="871" customWidth="1"/>
    <col min="10" max="10" width="14.28515625" style="871" customWidth="1"/>
    <col min="11" max="12" width="10.7109375" style="871" customWidth="1"/>
    <col min="13" max="13" width="9.140625" style="871" customWidth="1"/>
    <col min="14" max="14" width="12.85546875" style="871" customWidth="1"/>
    <col min="15" max="15" width="23.42578125" style="871" customWidth="1"/>
    <col min="16" max="17" width="9.140625" style="871" customWidth="1"/>
    <col min="18" max="18" width="10.5703125" style="871" customWidth="1"/>
    <col min="19" max="19" width="11.28515625" style="871" customWidth="1"/>
    <col min="20" max="16384" width="9.140625" style="871"/>
  </cols>
  <sheetData>
    <row r="1" spans="1:256" ht="39.75" customHeight="1" x14ac:dyDescent="0.35">
      <c r="A1" s="1186" t="s">
        <v>59</v>
      </c>
      <c r="B1" s="1186"/>
      <c r="C1" s="1186"/>
      <c r="D1" s="1186"/>
      <c r="E1" s="1186"/>
      <c r="F1" s="1186"/>
      <c r="G1" s="1186"/>
      <c r="H1" s="1186"/>
      <c r="I1" s="1186"/>
      <c r="J1" s="1186"/>
      <c r="K1" s="308"/>
      <c r="L1" s="308"/>
      <c r="M1" s="308"/>
      <c r="N1" s="308"/>
    </row>
    <row r="2" spans="1:256" ht="28.5" customHeight="1" x14ac:dyDescent="0.35">
      <c r="A2" s="872"/>
      <c r="B2" s="872"/>
      <c r="C2" s="952" t="s">
        <v>62</v>
      </c>
      <c r="D2" s="872"/>
      <c r="E2" s="872"/>
      <c r="F2" s="872"/>
      <c r="G2" s="872"/>
      <c r="H2" s="872"/>
      <c r="I2" s="872"/>
      <c r="J2" s="872"/>
    </row>
    <row r="3" spans="1:256" ht="37.5" customHeight="1" x14ac:dyDescent="0.35">
      <c r="A3" s="1186" t="s">
        <v>146</v>
      </c>
      <c r="B3" s="1186"/>
      <c r="C3" s="1186"/>
      <c r="D3" s="1186"/>
      <c r="E3" s="1186"/>
      <c r="F3" s="1186"/>
      <c r="G3" s="1186"/>
      <c r="H3" s="1186"/>
      <c r="I3" s="1186"/>
      <c r="J3" s="1186"/>
      <c r="K3" s="2"/>
      <c r="L3" s="2"/>
    </row>
    <row r="4" spans="1:256" ht="33" customHeight="1" thickBot="1" x14ac:dyDescent="0.4">
      <c r="A4" s="3"/>
    </row>
    <row r="5" spans="1:256" ht="33" customHeight="1" thickBot="1" x14ac:dyDescent="0.4">
      <c r="A5" s="1244" t="s">
        <v>1</v>
      </c>
      <c r="B5" s="1185" t="s">
        <v>63</v>
      </c>
      <c r="C5" s="1185"/>
      <c r="D5" s="1185"/>
      <c r="E5" s="1204" t="s">
        <v>64</v>
      </c>
      <c r="F5" s="1204"/>
      <c r="G5" s="1204"/>
      <c r="H5" s="1190" t="s">
        <v>23</v>
      </c>
      <c r="I5" s="1190"/>
      <c r="J5" s="1190"/>
      <c r="K5" s="196"/>
      <c r="L5" s="196"/>
    </row>
    <row r="6" spans="1:256" ht="33" customHeight="1" thickBot="1" x14ac:dyDescent="0.4">
      <c r="A6" s="1244"/>
      <c r="B6" s="1185"/>
      <c r="C6" s="1185"/>
      <c r="D6" s="1185"/>
      <c r="E6" s="1204"/>
      <c r="F6" s="1204"/>
      <c r="G6" s="1204"/>
      <c r="H6" s="1190"/>
      <c r="I6" s="1190"/>
      <c r="J6" s="1190"/>
      <c r="K6" s="196"/>
      <c r="L6" s="196"/>
    </row>
    <row r="7" spans="1:256" ht="99.75" customHeight="1" thickBot="1" x14ac:dyDescent="0.4">
      <c r="A7" s="1244"/>
      <c r="B7" s="412" t="s">
        <v>5</v>
      </c>
      <c r="C7" s="413" t="s">
        <v>6</v>
      </c>
      <c r="D7" s="264" t="s">
        <v>7</v>
      </c>
      <c r="E7" s="412" t="s">
        <v>5</v>
      </c>
      <c r="F7" s="413" t="s">
        <v>6</v>
      </c>
      <c r="G7" s="264" t="s">
        <v>7</v>
      </c>
      <c r="H7" s="412" t="s">
        <v>5</v>
      </c>
      <c r="I7" s="413" t="s">
        <v>6</v>
      </c>
      <c r="J7" s="264" t="s">
        <v>7</v>
      </c>
      <c r="K7" s="196"/>
      <c r="L7" s="196"/>
    </row>
    <row r="8" spans="1:256" ht="45" customHeight="1" thickBot="1" x14ac:dyDescent="0.4">
      <c r="A8" s="14" t="s">
        <v>8</v>
      </c>
      <c r="B8" s="874"/>
      <c r="C8" s="874"/>
      <c r="D8" s="874"/>
      <c r="E8" s="874"/>
      <c r="F8" s="874"/>
      <c r="G8" s="875"/>
      <c r="H8" s="874"/>
      <c r="I8" s="874"/>
      <c r="J8" s="875"/>
      <c r="K8" s="196"/>
      <c r="L8" s="196"/>
    </row>
    <row r="9" spans="1:256" ht="28.5" customHeight="1" x14ac:dyDescent="0.35">
      <c r="A9" s="200" t="s">
        <v>65</v>
      </c>
      <c r="B9" s="953">
        <v>1</v>
      </c>
      <c r="C9" s="954">
        <v>1</v>
      </c>
      <c r="D9" s="955">
        <f>B9+C9</f>
        <v>2</v>
      </c>
      <c r="E9" s="953">
        <v>0</v>
      </c>
      <c r="F9" s="954">
        <v>0</v>
      </c>
      <c r="G9" s="955">
        <v>0</v>
      </c>
      <c r="H9" s="956">
        <f>B9+G9</f>
        <v>1</v>
      </c>
      <c r="I9" s="956">
        <f>C9+F9</f>
        <v>1</v>
      </c>
      <c r="J9" s="957">
        <f>H9+I9</f>
        <v>2</v>
      </c>
      <c r="K9" s="196"/>
      <c r="L9" s="196"/>
    </row>
    <row r="10" spans="1:256" ht="28.5" customHeight="1" thickBot="1" x14ac:dyDescent="0.4">
      <c r="A10" s="958" t="s">
        <v>66</v>
      </c>
      <c r="B10" s="959">
        <v>7</v>
      </c>
      <c r="C10" s="960">
        <v>2</v>
      </c>
      <c r="D10" s="398">
        <f>B10+C10</f>
        <v>9</v>
      </c>
      <c r="E10" s="953">
        <v>0</v>
      </c>
      <c r="F10" s="954">
        <v>0</v>
      </c>
      <c r="G10" s="955">
        <v>0</v>
      </c>
      <c r="H10" s="961">
        <f>B10+E10</f>
        <v>7</v>
      </c>
      <c r="I10" s="961">
        <f>C10+F10</f>
        <v>2</v>
      </c>
      <c r="J10" s="962">
        <f>H10+I10</f>
        <v>9</v>
      </c>
      <c r="K10" s="196"/>
      <c r="L10" s="196"/>
    </row>
    <row r="11" spans="1:256" ht="45" customHeight="1" thickBot="1" x14ac:dyDescent="0.4">
      <c r="A11" s="963" t="s">
        <v>9</v>
      </c>
      <c r="B11" s="24">
        <f>B9+B10</f>
        <v>8</v>
      </c>
      <c r="C11" s="24">
        <f>C9+C10</f>
        <v>3</v>
      </c>
      <c r="D11" s="24">
        <f>D9+D10</f>
        <v>11</v>
      </c>
      <c r="E11" s="24">
        <v>0</v>
      </c>
      <c r="F11" s="24">
        <v>0</v>
      </c>
      <c r="G11" s="24">
        <v>0</v>
      </c>
      <c r="H11" s="24">
        <f>B11+E11</f>
        <v>8</v>
      </c>
      <c r="I11" s="24">
        <f>C11+F11</f>
        <v>3</v>
      </c>
      <c r="J11" s="964">
        <f>H11+I11</f>
        <v>11</v>
      </c>
      <c r="K11" s="196"/>
      <c r="L11" s="196"/>
    </row>
    <row r="12" spans="1:256" ht="45" customHeight="1" thickBot="1" x14ac:dyDescent="0.4">
      <c r="A12" s="911" t="s">
        <v>10</v>
      </c>
      <c r="B12" s="8"/>
      <c r="C12" s="226"/>
      <c r="D12" s="226"/>
      <c r="E12" s="226"/>
      <c r="F12" s="226"/>
      <c r="G12" s="226"/>
      <c r="H12" s="226"/>
      <c r="I12" s="226"/>
      <c r="J12" s="761"/>
      <c r="K12" s="196"/>
      <c r="L12" s="196"/>
    </row>
    <row r="13" spans="1:256" ht="31.5" customHeight="1" thickBot="1" x14ac:dyDescent="0.4">
      <c r="A13" s="203" t="s">
        <v>11</v>
      </c>
      <c r="B13" s="882"/>
      <c r="C13" s="883"/>
      <c r="D13" s="886"/>
      <c r="E13" s="882"/>
      <c r="F13" s="883"/>
      <c r="G13" s="884"/>
      <c r="H13" s="887"/>
      <c r="I13" s="888"/>
      <c r="J13" s="889"/>
      <c r="K13" s="197"/>
      <c r="L13" s="197"/>
    </row>
    <row r="14" spans="1:256" s="198" customFormat="1" ht="33" customHeight="1" x14ac:dyDescent="0.35">
      <c r="A14" s="200" t="s">
        <v>65</v>
      </c>
      <c r="B14" s="953">
        <v>1</v>
      </c>
      <c r="C14" s="954">
        <v>1</v>
      </c>
      <c r="D14" s="955">
        <f>B14+C14</f>
        <v>2</v>
      </c>
      <c r="E14" s="953">
        <v>0</v>
      </c>
      <c r="F14" s="954">
        <v>0</v>
      </c>
      <c r="G14" s="955">
        <v>0</v>
      </c>
      <c r="H14" s="956">
        <f>B14+G14</f>
        <v>1</v>
      </c>
      <c r="I14" s="956">
        <f>C14+F14</f>
        <v>1</v>
      </c>
      <c r="J14" s="957">
        <f>H14+I14</f>
        <v>2</v>
      </c>
      <c r="X14" s="965"/>
      <c r="Y14" s="965"/>
      <c r="Z14" s="965"/>
      <c r="AN14" s="965"/>
      <c r="AO14" s="965"/>
      <c r="AP14" s="965"/>
      <c r="BD14" s="965"/>
      <c r="BE14" s="965"/>
      <c r="BF14" s="965"/>
      <c r="BT14" s="965"/>
      <c r="BU14" s="965"/>
      <c r="BV14" s="965"/>
      <c r="CJ14" s="965"/>
      <c r="CK14" s="965"/>
      <c r="CL14" s="965"/>
      <c r="CZ14" s="965"/>
      <c r="DA14" s="965"/>
      <c r="DB14" s="965"/>
      <c r="DP14" s="965"/>
      <c r="DQ14" s="965"/>
      <c r="DR14" s="965"/>
      <c r="EF14" s="965"/>
      <c r="EG14" s="965"/>
      <c r="EH14" s="965"/>
      <c r="EV14" s="965"/>
      <c r="EW14" s="965"/>
      <c r="EX14" s="965"/>
      <c r="FL14" s="965"/>
      <c r="FM14" s="965"/>
      <c r="FN14" s="965"/>
      <c r="GB14" s="965"/>
      <c r="GC14" s="965"/>
      <c r="GD14" s="965"/>
      <c r="GR14" s="965"/>
      <c r="GS14" s="965"/>
      <c r="GT14" s="965"/>
      <c r="HH14" s="965"/>
      <c r="HI14" s="965"/>
      <c r="HJ14" s="965"/>
      <c r="HX14" s="965"/>
      <c r="HY14" s="965"/>
      <c r="HZ14" s="965"/>
      <c r="IN14" s="965"/>
      <c r="IO14" s="965"/>
      <c r="IP14" s="965"/>
      <c r="IQ14" s="871"/>
      <c r="IR14" s="871"/>
      <c r="IS14" s="871"/>
      <c r="IT14" s="871"/>
      <c r="IU14" s="871"/>
      <c r="IV14" s="871"/>
    </row>
    <row r="15" spans="1:256" s="198" customFormat="1" ht="35.25" customHeight="1" thickBot="1" x14ac:dyDescent="0.4">
      <c r="A15" s="958" t="s">
        <v>66</v>
      </c>
      <c r="B15" s="959">
        <v>7</v>
      </c>
      <c r="C15" s="960">
        <v>2</v>
      </c>
      <c r="D15" s="398">
        <f>B15+C15</f>
        <v>9</v>
      </c>
      <c r="E15" s="959">
        <v>0</v>
      </c>
      <c r="F15" s="960">
        <v>0</v>
      </c>
      <c r="G15" s="398">
        <v>0</v>
      </c>
      <c r="H15" s="961">
        <f>B15+E15</f>
        <v>7</v>
      </c>
      <c r="I15" s="961">
        <f>C15+F15</f>
        <v>2</v>
      </c>
      <c r="J15" s="962">
        <f>H15+I15</f>
        <v>9</v>
      </c>
      <c r="X15" s="965"/>
      <c r="Y15" s="965"/>
      <c r="Z15" s="965"/>
      <c r="AN15" s="965"/>
      <c r="AO15" s="965"/>
      <c r="AP15" s="965"/>
      <c r="BD15" s="965"/>
      <c r="BE15" s="965"/>
      <c r="BF15" s="965"/>
      <c r="BT15" s="965"/>
      <c r="BU15" s="965"/>
      <c r="BV15" s="965"/>
      <c r="CJ15" s="965"/>
      <c r="CK15" s="965"/>
      <c r="CL15" s="965"/>
      <c r="CZ15" s="965"/>
      <c r="DA15" s="965"/>
      <c r="DB15" s="965"/>
      <c r="DP15" s="965"/>
      <c r="DQ15" s="965"/>
      <c r="DR15" s="965"/>
      <c r="EF15" s="965"/>
      <c r="EG15" s="965"/>
      <c r="EH15" s="965"/>
      <c r="EV15" s="965"/>
      <c r="EW15" s="965"/>
      <c r="EX15" s="965"/>
      <c r="FL15" s="965"/>
      <c r="FM15" s="965"/>
      <c r="FN15" s="965"/>
      <c r="GB15" s="965"/>
      <c r="GC15" s="965"/>
      <c r="GD15" s="965"/>
      <c r="GR15" s="965"/>
      <c r="GS15" s="965"/>
      <c r="GT15" s="965"/>
      <c r="HH15" s="965"/>
      <c r="HI15" s="965"/>
      <c r="HJ15" s="965"/>
      <c r="HX15" s="965"/>
      <c r="HY15" s="965"/>
      <c r="HZ15" s="965"/>
      <c r="IN15" s="965"/>
      <c r="IO15" s="965"/>
      <c r="IP15" s="965"/>
      <c r="IQ15" s="871"/>
      <c r="IR15" s="871"/>
      <c r="IS15" s="871"/>
      <c r="IT15" s="871"/>
      <c r="IU15" s="871"/>
      <c r="IV15" s="871"/>
    </row>
    <row r="16" spans="1:256" ht="24.95" customHeight="1" thickBot="1" x14ac:dyDescent="0.4">
      <c r="A16" s="873" t="s">
        <v>13</v>
      </c>
      <c r="B16" s="24">
        <f>B14+B15</f>
        <v>8</v>
      </c>
      <c r="C16" s="24">
        <f>C14+C15</f>
        <v>3</v>
      </c>
      <c r="D16" s="24">
        <f>D14+D15</f>
        <v>11</v>
      </c>
      <c r="E16" s="966">
        <v>0</v>
      </c>
      <c r="F16" s="966">
        <v>0</v>
      </c>
      <c r="G16" s="966">
        <v>0</v>
      </c>
      <c r="H16" s="24">
        <f>B16+E16</f>
        <v>8</v>
      </c>
      <c r="I16" s="24">
        <f>C16+F16</f>
        <v>3</v>
      </c>
      <c r="J16" s="964">
        <f>H16+I16</f>
        <v>11</v>
      </c>
      <c r="K16" s="198"/>
      <c r="L16" s="198"/>
    </row>
    <row r="17" spans="1:256" ht="24.95" customHeight="1" x14ac:dyDescent="0.35">
      <c r="A17" s="894" t="s">
        <v>42</v>
      </c>
      <c r="B17" s="895"/>
      <c r="C17" s="896"/>
      <c r="D17" s="897"/>
      <c r="E17" s="895"/>
      <c r="F17" s="896"/>
      <c r="G17" s="897"/>
      <c r="H17" s="895"/>
      <c r="I17" s="896"/>
      <c r="J17" s="898"/>
      <c r="K17" s="12"/>
      <c r="L17" s="12"/>
    </row>
    <row r="18" spans="1:256" s="198" customFormat="1" ht="33" customHeight="1" x14ac:dyDescent="0.35">
      <c r="A18" s="201" t="s">
        <v>65</v>
      </c>
      <c r="B18" s="953">
        <v>0</v>
      </c>
      <c r="C18" s="954">
        <v>0</v>
      </c>
      <c r="D18" s="955">
        <v>0</v>
      </c>
      <c r="E18" s="953">
        <v>0</v>
      </c>
      <c r="F18" s="954">
        <v>0</v>
      </c>
      <c r="G18" s="955">
        <v>0</v>
      </c>
      <c r="H18" s="953">
        <v>0</v>
      </c>
      <c r="I18" s="954">
        <v>0</v>
      </c>
      <c r="J18" s="967">
        <v>0</v>
      </c>
      <c r="X18" s="965"/>
      <c r="Y18" s="965"/>
      <c r="Z18" s="965"/>
      <c r="AN18" s="965"/>
      <c r="AO18" s="965"/>
      <c r="AP18" s="965"/>
      <c r="BD18" s="965"/>
      <c r="BE18" s="965"/>
      <c r="BF18" s="965"/>
      <c r="BT18" s="965"/>
      <c r="BU18" s="965"/>
      <c r="BV18" s="965"/>
      <c r="CJ18" s="965"/>
      <c r="CK18" s="965"/>
      <c r="CL18" s="965"/>
      <c r="CZ18" s="965"/>
      <c r="DA18" s="965"/>
      <c r="DB18" s="965"/>
      <c r="DP18" s="965"/>
      <c r="DQ18" s="965"/>
      <c r="DR18" s="965"/>
      <c r="EF18" s="965"/>
      <c r="EG18" s="965"/>
      <c r="EH18" s="965"/>
      <c r="EV18" s="965"/>
      <c r="EW18" s="965"/>
      <c r="EX18" s="965"/>
      <c r="FL18" s="965"/>
      <c r="FM18" s="965"/>
      <c r="FN18" s="965"/>
      <c r="GB18" s="965"/>
      <c r="GC18" s="965"/>
      <c r="GD18" s="965"/>
      <c r="GR18" s="965"/>
      <c r="GS18" s="965"/>
      <c r="GT18" s="965"/>
      <c r="HH18" s="965"/>
      <c r="HI18" s="965"/>
      <c r="HJ18" s="965"/>
      <c r="HX18" s="965"/>
      <c r="HY18" s="965"/>
      <c r="HZ18" s="965"/>
      <c r="IN18" s="965"/>
      <c r="IO18" s="965"/>
      <c r="IP18" s="965"/>
      <c r="IQ18" s="871"/>
      <c r="IR18" s="871"/>
      <c r="IS18" s="871"/>
      <c r="IT18" s="871"/>
      <c r="IU18" s="871"/>
      <c r="IV18" s="871"/>
    </row>
    <row r="19" spans="1:256" s="198" customFormat="1" ht="39.75" customHeight="1" thickBot="1" x14ac:dyDescent="0.4">
      <c r="A19" s="958" t="s">
        <v>66</v>
      </c>
      <c r="B19" s="959">
        <v>0</v>
      </c>
      <c r="C19" s="960">
        <v>0</v>
      </c>
      <c r="D19" s="398">
        <v>0</v>
      </c>
      <c r="E19" s="959">
        <v>0</v>
      </c>
      <c r="F19" s="960">
        <v>0</v>
      </c>
      <c r="G19" s="398">
        <v>0</v>
      </c>
      <c r="H19" s="959">
        <v>0</v>
      </c>
      <c r="I19" s="960">
        <v>0</v>
      </c>
      <c r="J19" s="968">
        <v>0</v>
      </c>
      <c r="X19" s="965"/>
      <c r="Y19" s="965"/>
      <c r="Z19" s="965"/>
      <c r="AN19" s="965"/>
      <c r="AO19" s="965"/>
      <c r="AP19" s="965"/>
      <c r="BD19" s="965"/>
      <c r="BE19" s="965"/>
      <c r="BF19" s="965"/>
      <c r="BT19" s="965"/>
      <c r="BU19" s="965"/>
      <c r="BV19" s="965"/>
      <c r="CJ19" s="965"/>
      <c r="CK19" s="965"/>
      <c r="CL19" s="965"/>
      <c r="CZ19" s="965"/>
      <c r="DA19" s="965"/>
      <c r="DB19" s="965"/>
      <c r="DP19" s="965"/>
      <c r="DQ19" s="965"/>
      <c r="DR19" s="965"/>
      <c r="EF19" s="965"/>
      <c r="EG19" s="965"/>
      <c r="EH19" s="965"/>
      <c r="EV19" s="965"/>
      <c r="EW19" s="965"/>
      <c r="EX19" s="965"/>
      <c r="FL19" s="965"/>
      <c r="FM19" s="965"/>
      <c r="FN19" s="965"/>
      <c r="GB19" s="965"/>
      <c r="GC19" s="965"/>
      <c r="GD19" s="965"/>
      <c r="GR19" s="965"/>
      <c r="GS19" s="965"/>
      <c r="GT19" s="965"/>
      <c r="HH19" s="965"/>
      <c r="HI19" s="965"/>
      <c r="HJ19" s="965"/>
      <c r="HX19" s="965"/>
      <c r="HY19" s="965"/>
      <c r="HZ19" s="965"/>
      <c r="IN19" s="965"/>
      <c r="IO19" s="965"/>
      <c r="IP19" s="965"/>
      <c r="IQ19" s="871"/>
      <c r="IR19" s="871"/>
      <c r="IS19" s="871"/>
      <c r="IT19" s="871"/>
      <c r="IU19" s="871"/>
      <c r="IV19" s="871"/>
    </row>
    <row r="20" spans="1:256" ht="33" customHeight="1" thickBot="1" x14ac:dyDescent="0.4">
      <c r="A20" s="14" t="s">
        <v>43</v>
      </c>
      <c r="B20" s="966">
        <v>0</v>
      </c>
      <c r="C20" s="966">
        <v>0</v>
      </c>
      <c r="D20" s="966">
        <v>0</v>
      </c>
      <c r="E20" s="966">
        <v>0</v>
      </c>
      <c r="F20" s="966">
        <v>0</v>
      </c>
      <c r="G20" s="966">
        <v>0</v>
      </c>
      <c r="H20" s="966">
        <v>0</v>
      </c>
      <c r="I20" s="966">
        <v>0</v>
      </c>
      <c r="J20" s="969">
        <v>0</v>
      </c>
      <c r="K20" s="12"/>
      <c r="L20" s="12"/>
    </row>
    <row r="21" spans="1:256" ht="35.25" customHeight="1" thickBot="1" x14ac:dyDescent="0.4">
      <c r="A21" s="13" t="s">
        <v>44</v>
      </c>
      <c r="B21" s="882"/>
      <c r="C21" s="883"/>
      <c r="D21" s="883"/>
      <c r="E21" s="883"/>
      <c r="F21" s="883"/>
      <c r="G21" s="883"/>
      <c r="H21" s="883"/>
      <c r="I21" s="883"/>
      <c r="J21" s="970"/>
      <c r="K21" s="12"/>
      <c r="L21" s="12"/>
    </row>
    <row r="22" spans="1:256" s="198" customFormat="1" ht="34.5" customHeight="1" x14ac:dyDescent="0.35">
      <c r="A22" s="201" t="s">
        <v>65</v>
      </c>
      <c r="B22" s="953">
        <v>0</v>
      </c>
      <c r="C22" s="954">
        <v>0</v>
      </c>
      <c r="D22" s="955">
        <v>0</v>
      </c>
      <c r="E22" s="953">
        <v>0</v>
      </c>
      <c r="F22" s="954">
        <v>0</v>
      </c>
      <c r="G22" s="955">
        <v>0</v>
      </c>
      <c r="H22" s="953">
        <v>0</v>
      </c>
      <c r="I22" s="954">
        <v>0</v>
      </c>
      <c r="J22" s="967">
        <v>0</v>
      </c>
      <c r="X22" s="965"/>
      <c r="Y22" s="965"/>
      <c r="Z22" s="965"/>
      <c r="AN22" s="965"/>
      <c r="AO22" s="965"/>
      <c r="AP22" s="965"/>
      <c r="BD22" s="965"/>
      <c r="BE22" s="965"/>
      <c r="BF22" s="965"/>
      <c r="BT22" s="965"/>
      <c r="BU22" s="965"/>
      <c r="BV22" s="965"/>
      <c r="CJ22" s="965"/>
      <c r="CK22" s="965"/>
      <c r="CL22" s="965"/>
      <c r="CZ22" s="965"/>
      <c r="DA22" s="965"/>
      <c r="DB22" s="965"/>
      <c r="DP22" s="965"/>
      <c r="DQ22" s="965"/>
      <c r="DR22" s="965"/>
      <c r="EF22" s="965"/>
      <c r="EG22" s="965"/>
      <c r="EH22" s="965"/>
      <c r="EV22" s="965"/>
      <c r="EW22" s="965"/>
      <c r="EX22" s="965"/>
      <c r="FL22" s="965"/>
      <c r="FM22" s="965"/>
      <c r="FN22" s="965"/>
      <c r="GB22" s="965"/>
      <c r="GC22" s="965"/>
      <c r="GD22" s="965"/>
      <c r="GR22" s="965"/>
      <c r="GS22" s="965"/>
      <c r="GT22" s="965"/>
      <c r="HH22" s="965"/>
      <c r="HI22" s="965"/>
      <c r="HJ22" s="965"/>
      <c r="HX22" s="965"/>
      <c r="HY22" s="965"/>
      <c r="HZ22" s="965"/>
      <c r="IN22" s="965"/>
      <c r="IO22" s="965"/>
      <c r="IP22" s="965"/>
      <c r="IQ22" s="871"/>
      <c r="IR22" s="871"/>
      <c r="IS22" s="871"/>
      <c r="IT22" s="871"/>
      <c r="IU22" s="871"/>
      <c r="IV22" s="871"/>
    </row>
    <row r="23" spans="1:256" s="198" customFormat="1" ht="36.75" customHeight="1" thickBot="1" x14ac:dyDescent="0.4">
      <c r="A23" s="958" t="s">
        <v>66</v>
      </c>
      <c r="B23" s="959">
        <v>0</v>
      </c>
      <c r="C23" s="960">
        <v>0</v>
      </c>
      <c r="D23" s="398">
        <v>0</v>
      </c>
      <c r="E23" s="959">
        <v>0</v>
      </c>
      <c r="F23" s="960">
        <v>0</v>
      </c>
      <c r="G23" s="398">
        <v>0</v>
      </c>
      <c r="H23" s="959">
        <v>0</v>
      </c>
      <c r="I23" s="960">
        <v>0</v>
      </c>
      <c r="J23" s="968">
        <v>0</v>
      </c>
      <c r="X23" s="965"/>
      <c r="Y23" s="965"/>
      <c r="Z23" s="965"/>
      <c r="AN23" s="965"/>
      <c r="AO23" s="965"/>
      <c r="AP23" s="965"/>
      <c r="BD23" s="965"/>
      <c r="BE23" s="965"/>
      <c r="BF23" s="965"/>
      <c r="BT23" s="965"/>
      <c r="BU23" s="965"/>
      <c r="BV23" s="965"/>
      <c r="CJ23" s="965"/>
      <c r="CK23" s="965"/>
      <c r="CL23" s="965"/>
      <c r="CZ23" s="965"/>
      <c r="DA23" s="965"/>
      <c r="DB23" s="965"/>
      <c r="DP23" s="965"/>
      <c r="DQ23" s="965"/>
      <c r="DR23" s="965"/>
      <c r="EF23" s="965"/>
      <c r="EG23" s="965"/>
      <c r="EH23" s="965"/>
      <c r="EV23" s="965"/>
      <c r="EW23" s="965"/>
      <c r="EX23" s="965"/>
      <c r="FL23" s="965"/>
      <c r="FM23" s="965"/>
      <c r="FN23" s="965"/>
      <c r="GB23" s="965"/>
      <c r="GC23" s="965"/>
      <c r="GD23" s="965"/>
      <c r="GR23" s="965"/>
      <c r="GS23" s="965"/>
      <c r="GT23" s="965"/>
      <c r="HH23" s="965"/>
      <c r="HI23" s="965"/>
      <c r="HJ23" s="965"/>
      <c r="HX23" s="965"/>
      <c r="HY23" s="965"/>
      <c r="HZ23" s="965"/>
      <c r="IN23" s="965"/>
      <c r="IO23" s="965"/>
      <c r="IP23" s="965"/>
      <c r="IQ23" s="871"/>
      <c r="IR23" s="871"/>
      <c r="IS23" s="871"/>
      <c r="IT23" s="871"/>
      <c r="IU23" s="871"/>
      <c r="IV23" s="871"/>
    </row>
    <row r="24" spans="1:256" ht="24.95" customHeight="1" thickBot="1" x14ac:dyDescent="0.4">
      <c r="A24" s="14" t="s">
        <v>15</v>
      </c>
      <c r="B24" s="966">
        <v>0</v>
      </c>
      <c r="C24" s="966">
        <v>0</v>
      </c>
      <c r="D24" s="966">
        <v>0</v>
      </c>
      <c r="E24" s="966">
        <v>0</v>
      </c>
      <c r="F24" s="966">
        <v>0</v>
      </c>
      <c r="G24" s="966">
        <v>0</v>
      </c>
      <c r="H24" s="966">
        <v>0</v>
      </c>
      <c r="I24" s="966">
        <v>0</v>
      </c>
      <c r="J24" s="969">
        <v>0</v>
      </c>
      <c r="K24" s="12"/>
      <c r="L24" s="12"/>
    </row>
    <row r="25" spans="1:256" ht="30" customHeight="1" thickBot="1" x14ac:dyDescent="0.4">
      <c r="A25" s="909" t="s">
        <v>16</v>
      </c>
      <c r="B25" s="8">
        <f t="shared" ref="B25:G25" si="0">B16</f>
        <v>8</v>
      </c>
      <c r="C25" s="8">
        <f t="shared" si="0"/>
        <v>3</v>
      </c>
      <c r="D25" s="8">
        <f t="shared" si="0"/>
        <v>11</v>
      </c>
      <c r="E25" s="8">
        <f t="shared" si="0"/>
        <v>0</v>
      </c>
      <c r="F25" s="8">
        <f t="shared" si="0"/>
        <v>0</v>
      </c>
      <c r="G25" s="8">
        <f t="shared" si="0"/>
        <v>0</v>
      </c>
      <c r="H25" s="8">
        <f>B25+E25</f>
        <v>8</v>
      </c>
      <c r="I25" s="8">
        <f>C25+F25</f>
        <v>3</v>
      </c>
      <c r="J25" s="19">
        <f>SUM(H25:I25)</f>
        <v>11</v>
      </c>
      <c r="K25" s="199"/>
      <c r="L25" s="199"/>
    </row>
    <row r="26" spans="1:256" ht="26.25" thickBot="1" x14ac:dyDescent="0.4">
      <c r="A26" s="909" t="s">
        <v>45</v>
      </c>
      <c r="B26" s="8">
        <f t="shared" ref="B26:G26" si="1">B20</f>
        <v>0</v>
      </c>
      <c r="C26" s="8">
        <f t="shared" si="1"/>
        <v>0</v>
      </c>
      <c r="D26" s="8">
        <f t="shared" si="1"/>
        <v>0</v>
      </c>
      <c r="E26" s="8">
        <f t="shared" si="1"/>
        <v>0</v>
      </c>
      <c r="F26" s="8">
        <f t="shared" si="1"/>
        <v>0</v>
      </c>
      <c r="G26" s="8">
        <f t="shared" si="1"/>
        <v>0</v>
      </c>
      <c r="H26" s="8">
        <f>B26</f>
        <v>0</v>
      </c>
      <c r="I26" s="8">
        <f>C26</f>
        <v>0</v>
      </c>
      <c r="J26" s="19">
        <f>SUM(H26:I26)</f>
        <v>0</v>
      </c>
      <c r="K26" s="910"/>
      <c r="L26" s="910"/>
    </row>
    <row r="27" spans="1:256" ht="26.25" thickBot="1" x14ac:dyDescent="0.4">
      <c r="A27" s="909" t="s">
        <v>17</v>
      </c>
      <c r="B27" s="8">
        <f t="shared" ref="B27:G27" si="2">B24</f>
        <v>0</v>
      </c>
      <c r="C27" s="8">
        <f t="shared" si="2"/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v>0</v>
      </c>
      <c r="I27" s="8">
        <v>0</v>
      </c>
      <c r="J27" s="19">
        <v>0</v>
      </c>
      <c r="K27" s="910"/>
      <c r="L27" s="910"/>
    </row>
    <row r="28" spans="1:256" s="339" customFormat="1" ht="27" thickBot="1" x14ac:dyDescent="0.45">
      <c r="A28" s="971" t="s">
        <v>18</v>
      </c>
      <c r="B28" s="352">
        <f t="shared" ref="B28:J28" si="3">SUM(B25:B27)</f>
        <v>8</v>
      </c>
      <c r="C28" s="352">
        <f t="shared" si="3"/>
        <v>3</v>
      </c>
      <c r="D28" s="352">
        <f t="shared" si="3"/>
        <v>11</v>
      </c>
      <c r="E28" s="352">
        <f t="shared" si="3"/>
        <v>0</v>
      </c>
      <c r="F28" s="352">
        <f t="shared" si="3"/>
        <v>0</v>
      </c>
      <c r="G28" s="352">
        <f t="shared" si="3"/>
        <v>0</v>
      </c>
      <c r="H28" s="352">
        <f t="shared" si="3"/>
        <v>8</v>
      </c>
      <c r="I28" s="352">
        <f t="shared" si="3"/>
        <v>3</v>
      </c>
      <c r="J28" s="354">
        <f t="shared" si="3"/>
        <v>11</v>
      </c>
      <c r="K28" s="972"/>
      <c r="L28" s="972"/>
    </row>
    <row r="29" spans="1:256" ht="12" customHeight="1" x14ac:dyDescent="0.35">
      <c r="A29" s="12"/>
      <c r="B29" s="910"/>
      <c r="C29" s="910"/>
      <c r="D29" s="910"/>
      <c r="E29" s="910"/>
      <c r="F29" s="910"/>
      <c r="G29" s="910"/>
      <c r="H29" s="910"/>
      <c r="I29" s="910"/>
      <c r="J29" s="910"/>
      <c r="K29" s="910"/>
      <c r="L29" s="910"/>
    </row>
    <row r="30" spans="1:256" ht="25.5" hidden="1" customHeight="1" thickBot="1" x14ac:dyDescent="0.4">
      <c r="A30" s="12"/>
      <c r="B30" s="910"/>
      <c r="C30" s="910"/>
      <c r="D30" s="910"/>
      <c r="E30" s="910"/>
      <c r="F30" s="910"/>
      <c r="G30" s="910"/>
      <c r="H30" s="910"/>
      <c r="I30" s="910"/>
      <c r="J30" s="910"/>
      <c r="K30" s="914"/>
    </row>
    <row r="31" spans="1:256" x14ac:dyDescent="0.35">
      <c r="A31" s="12"/>
      <c r="B31" s="910"/>
      <c r="C31" s="910"/>
      <c r="D31" s="910"/>
      <c r="E31" s="910"/>
      <c r="F31" s="910"/>
      <c r="G31" s="910"/>
      <c r="H31" s="910"/>
      <c r="I31" s="910"/>
      <c r="J31" s="910"/>
      <c r="K31" s="910"/>
      <c r="L31" s="910"/>
    </row>
    <row r="32" spans="1:256" ht="30.75" customHeight="1" x14ac:dyDescent="0.35">
      <c r="A32" s="1243" t="s">
        <v>61</v>
      </c>
      <c r="B32" s="1243"/>
      <c r="C32" s="1243"/>
      <c r="D32" s="1243"/>
      <c r="E32" s="1243"/>
      <c r="F32" s="1243"/>
      <c r="G32" s="1243"/>
      <c r="H32" s="1243"/>
      <c r="I32" s="1243"/>
      <c r="J32" s="1243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F34"/>
  <sheetViews>
    <sheetView zoomScale="50" zoomScaleNormal="50" workbookViewId="0">
      <selection activeCell="B7" sqref="B7:D7"/>
    </sheetView>
  </sheetViews>
  <sheetFormatPr defaultRowHeight="25.5" x14ac:dyDescent="0.35"/>
  <cols>
    <col min="1" max="1" width="88.85546875" style="871" customWidth="1"/>
    <col min="2" max="2" width="14.5703125" style="871" customWidth="1"/>
    <col min="3" max="3" width="13.28515625" style="871" customWidth="1"/>
    <col min="4" max="4" width="14.7109375" style="871" customWidth="1"/>
    <col min="5" max="5" width="15" style="871" customWidth="1"/>
    <col min="6" max="6" width="16.42578125" style="871" customWidth="1"/>
    <col min="7" max="7" width="14.140625" style="871" customWidth="1"/>
    <col min="8" max="8" width="14" style="871" customWidth="1"/>
    <col min="9" max="9" width="17.85546875" style="871" customWidth="1"/>
    <col min="10" max="10" width="14.7109375" style="871" customWidth="1"/>
    <col min="11" max="11" width="18.140625" style="871" customWidth="1"/>
    <col min="12" max="12" width="19" style="871" customWidth="1"/>
    <col min="13" max="13" width="18" style="871" customWidth="1"/>
    <col min="14" max="15" width="10.7109375" style="871" customWidth="1"/>
    <col min="16" max="16" width="9.140625" style="871" customWidth="1"/>
    <col min="17" max="17" width="12.85546875" style="871" customWidth="1"/>
    <col min="18" max="18" width="23.42578125" style="871" customWidth="1"/>
    <col min="19" max="20" width="9.140625" style="871" customWidth="1"/>
    <col min="21" max="21" width="10.5703125" style="871" customWidth="1"/>
    <col min="22" max="22" width="11.28515625" style="871" customWidth="1"/>
    <col min="23" max="16384" width="9.140625" style="871"/>
  </cols>
  <sheetData>
    <row r="1" spans="1:32" ht="39.75" customHeight="1" x14ac:dyDescent="0.35">
      <c r="A1" s="1186" t="s">
        <v>0</v>
      </c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308"/>
      <c r="O1" s="308"/>
      <c r="P1" s="308"/>
      <c r="Q1" s="308"/>
    </row>
    <row r="2" spans="1:32" ht="28.5" customHeight="1" x14ac:dyDescent="0.35">
      <c r="A2" s="872"/>
      <c r="B2" s="872" t="s">
        <v>68</v>
      </c>
      <c r="C2" s="872"/>
      <c r="D2" s="872"/>
      <c r="E2" s="872"/>
      <c r="F2" s="872"/>
      <c r="G2" s="872"/>
      <c r="H2" s="872"/>
      <c r="I2" s="872"/>
      <c r="J2" s="872"/>
      <c r="K2" s="872"/>
      <c r="L2" s="872"/>
      <c r="M2" s="872"/>
    </row>
    <row r="3" spans="1:32" ht="37.5" customHeight="1" x14ac:dyDescent="0.35">
      <c r="A3" s="1186" t="s">
        <v>143</v>
      </c>
      <c r="B3" s="1186"/>
      <c r="C3" s="1186"/>
      <c r="D3" s="1186"/>
      <c r="E3" s="1186"/>
      <c r="F3" s="1186"/>
      <c r="G3" s="1186"/>
      <c r="H3" s="1186"/>
      <c r="I3" s="1186"/>
      <c r="J3" s="1186"/>
      <c r="K3" s="1186"/>
      <c r="L3" s="1186"/>
      <c r="M3" s="1186"/>
      <c r="N3" s="2"/>
      <c r="O3" s="2"/>
    </row>
    <row r="4" spans="1:32" ht="33" customHeight="1" thickBot="1" x14ac:dyDescent="0.4">
      <c r="A4" s="3"/>
    </row>
    <row r="5" spans="1:32" ht="33" customHeight="1" thickBot="1" x14ac:dyDescent="0.4">
      <c r="A5" s="1244" t="s">
        <v>33</v>
      </c>
      <c r="B5" s="1245" t="s">
        <v>2</v>
      </c>
      <c r="C5" s="1245"/>
      <c r="D5" s="1245"/>
      <c r="E5" s="1245" t="s">
        <v>3</v>
      </c>
      <c r="F5" s="1245"/>
      <c r="G5" s="1245"/>
      <c r="H5" s="1245">
        <v>4</v>
      </c>
      <c r="I5" s="1245"/>
      <c r="J5" s="1245"/>
      <c r="K5" s="1246" t="s">
        <v>23</v>
      </c>
      <c r="L5" s="1246"/>
      <c r="M5" s="1246"/>
      <c r="N5" s="196"/>
      <c r="O5" s="196"/>
    </row>
    <row r="6" spans="1:32" ht="33" customHeight="1" thickBot="1" x14ac:dyDescent="0.4">
      <c r="A6" s="1244"/>
      <c r="B6" s="1245"/>
      <c r="C6" s="1245"/>
      <c r="D6" s="1245"/>
      <c r="E6" s="1245"/>
      <c r="F6" s="1245"/>
      <c r="G6" s="1245"/>
      <c r="H6" s="1245"/>
      <c r="I6" s="1245"/>
      <c r="J6" s="1245"/>
      <c r="K6" s="1246"/>
      <c r="L6" s="1246"/>
      <c r="M6" s="1246"/>
      <c r="N6" s="196"/>
      <c r="O6" s="196"/>
    </row>
    <row r="7" spans="1:32" ht="99.75" customHeight="1" thickBot="1" x14ac:dyDescent="0.4">
      <c r="A7" s="1244"/>
      <c r="B7" s="412" t="s">
        <v>5</v>
      </c>
      <c r="C7" s="413" t="s">
        <v>6</v>
      </c>
      <c r="D7" s="264" t="s">
        <v>7</v>
      </c>
      <c r="E7" s="412" t="s">
        <v>5</v>
      </c>
      <c r="F7" s="413" t="s">
        <v>6</v>
      </c>
      <c r="G7" s="264" t="s">
        <v>7</v>
      </c>
      <c r="H7" s="412" t="s">
        <v>5</v>
      </c>
      <c r="I7" s="413" t="s">
        <v>6</v>
      </c>
      <c r="J7" s="264" t="s">
        <v>7</v>
      </c>
      <c r="K7" s="412" t="s">
        <v>5</v>
      </c>
      <c r="L7" s="413" t="s">
        <v>6</v>
      </c>
      <c r="M7" s="264" t="s">
        <v>7</v>
      </c>
      <c r="N7" s="196"/>
      <c r="O7" s="196"/>
      <c r="AF7" s="871" t="e">
        <f>+a cv</f>
        <v>#NAME?</v>
      </c>
    </row>
    <row r="8" spans="1:32" ht="45" customHeight="1" thickBot="1" x14ac:dyDescent="0.4">
      <c r="A8" s="873" t="s">
        <v>8</v>
      </c>
      <c r="B8" s="874"/>
      <c r="C8" s="874"/>
      <c r="D8" s="875"/>
      <c r="E8" s="876"/>
      <c r="F8" s="874"/>
      <c r="G8" s="875"/>
      <c r="H8" s="876"/>
      <c r="I8" s="874"/>
      <c r="J8" s="874"/>
      <c r="K8" s="874"/>
      <c r="L8" s="874"/>
      <c r="M8" s="875"/>
      <c r="N8" s="196"/>
      <c r="O8" s="196"/>
    </row>
    <row r="9" spans="1:32" ht="49.5" customHeight="1" thickBot="1" x14ac:dyDescent="0.4">
      <c r="A9" s="877" t="s">
        <v>65</v>
      </c>
      <c r="B9" s="878">
        <v>1</v>
      </c>
      <c r="C9" s="879">
        <v>0</v>
      </c>
      <c r="D9" s="6">
        <v>1</v>
      </c>
      <c r="E9" s="878">
        <v>7</v>
      </c>
      <c r="F9" s="879">
        <v>0</v>
      </c>
      <c r="G9" s="6">
        <f>E9+F9</f>
        <v>7</v>
      </c>
      <c r="H9" s="878">
        <v>0</v>
      </c>
      <c r="I9" s="879">
        <v>0</v>
      </c>
      <c r="J9" s="6">
        <v>0</v>
      </c>
      <c r="K9" s="880">
        <f>B9+E9+H9</f>
        <v>8</v>
      </c>
      <c r="L9" s="361">
        <v>0</v>
      </c>
      <c r="M9" s="225">
        <f>K9+L9</f>
        <v>8</v>
      </c>
      <c r="N9" s="196"/>
      <c r="O9" s="196"/>
    </row>
    <row r="10" spans="1:32" ht="41.25" customHeight="1" thickBot="1" x14ac:dyDescent="0.4">
      <c r="A10" s="877" t="s">
        <v>66</v>
      </c>
      <c r="B10" s="878">
        <v>8</v>
      </c>
      <c r="C10" s="879">
        <v>0</v>
      </c>
      <c r="D10" s="6">
        <v>8</v>
      </c>
      <c r="E10" s="878">
        <v>7</v>
      </c>
      <c r="F10" s="879">
        <v>0</v>
      </c>
      <c r="G10" s="6">
        <f>E10+F10</f>
        <v>7</v>
      </c>
      <c r="H10" s="878">
        <v>9</v>
      </c>
      <c r="I10" s="879">
        <v>0</v>
      </c>
      <c r="J10" s="6">
        <v>9</v>
      </c>
      <c r="K10" s="880">
        <f>B10+E10+H10</f>
        <v>24</v>
      </c>
      <c r="L10" s="365">
        <v>0</v>
      </c>
      <c r="M10" s="225">
        <f>K10+L10</f>
        <v>24</v>
      </c>
      <c r="N10" s="196"/>
      <c r="O10" s="196"/>
    </row>
    <row r="11" spans="1:32" s="339" customFormat="1" ht="45" customHeight="1" thickBot="1" x14ac:dyDescent="0.45">
      <c r="A11" s="224" t="s">
        <v>9</v>
      </c>
      <c r="B11" s="881">
        <f t="shared" ref="B11:L11" si="0">SUM(B9:B10)</f>
        <v>9</v>
      </c>
      <c r="C11" s="881">
        <f t="shared" si="0"/>
        <v>0</v>
      </c>
      <c r="D11" s="881">
        <f t="shared" si="0"/>
        <v>9</v>
      </c>
      <c r="E11" s="881">
        <f t="shared" si="0"/>
        <v>14</v>
      </c>
      <c r="F11" s="881">
        <f t="shared" si="0"/>
        <v>0</v>
      </c>
      <c r="G11" s="881">
        <f t="shared" si="0"/>
        <v>14</v>
      </c>
      <c r="H11" s="881">
        <f t="shared" si="0"/>
        <v>9</v>
      </c>
      <c r="I11" s="881">
        <f t="shared" si="0"/>
        <v>0</v>
      </c>
      <c r="J11" s="881">
        <f t="shared" si="0"/>
        <v>9</v>
      </c>
      <c r="K11" s="881">
        <f>SUM(K9:K10)</f>
        <v>32</v>
      </c>
      <c r="L11" s="881">
        <f t="shared" si="0"/>
        <v>0</v>
      </c>
      <c r="M11" s="19">
        <f>SUM(M9:M10)</f>
        <v>32</v>
      </c>
      <c r="N11" s="196"/>
      <c r="O11" s="196"/>
    </row>
    <row r="12" spans="1:32" s="339" customFormat="1" ht="45" customHeight="1" thickBot="1" x14ac:dyDescent="0.45">
      <c r="A12" s="203" t="s">
        <v>10</v>
      </c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761"/>
      <c r="N12" s="196"/>
      <c r="O12" s="196"/>
    </row>
    <row r="13" spans="1:32" ht="31.5" customHeight="1" thickBot="1" x14ac:dyDescent="0.4">
      <c r="A13" s="224" t="s">
        <v>11</v>
      </c>
      <c r="B13" s="882"/>
      <c r="C13" s="883"/>
      <c r="D13" s="884"/>
      <c r="E13" s="885"/>
      <c r="F13" s="883" t="s">
        <v>12</v>
      </c>
      <c r="G13" s="884"/>
      <c r="H13" s="885"/>
      <c r="I13" s="883" t="s">
        <v>12</v>
      </c>
      <c r="J13" s="886"/>
      <c r="K13" s="887"/>
      <c r="L13" s="888"/>
      <c r="M13" s="889"/>
      <c r="N13" s="197"/>
      <c r="O13" s="197"/>
    </row>
    <row r="14" spans="1:32" ht="45" customHeight="1" thickBot="1" x14ac:dyDescent="0.4">
      <c r="A14" s="890" t="s">
        <v>65</v>
      </c>
      <c r="B14" s="878">
        <v>1</v>
      </c>
      <c r="C14" s="879">
        <v>0</v>
      </c>
      <c r="D14" s="6">
        <v>1</v>
      </c>
      <c r="E14" s="878">
        <v>7</v>
      </c>
      <c r="F14" s="879">
        <v>0</v>
      </c>
      <c r="G14" s="6">
        <v>7</v>
      </c>
      <c r="H14" s="878">
        <v>0</v>
      </c>
      <c r="I14" s="879">
        <v>0</v>
      </c>
      <c r="J14" s="6">
        <v>0</v>
      </c>
      <c r="K14" s="880">
        <f>B14+E14+H14</f>
        <v>8</v>
      </c>
      <c r="L14" s="361">
        <v>0</v>
      </c>
      <c r="M14" s="891">
        <f>K14+L14</f>
        <v>8</v>
      </c>
      <c r="N14" s="12"/>
      <c r="O14" s="12"/>
    </row>
    <row r="15" spans="1:32" ht="43.5" customHeight="1" thickBot="1" x14ac:dyDescent="0.4">
      <c r="A15" s="877" t="s">
        <v>66</v>
      </c>
      <c r="B15" s="316">
        <v>8</v>
      </c>
      <c r="C15" s="317">
        <v>0</v>
      </c>
      <c r="D15" s="892">
        <v>8</v>
      </c>
      <c r="E15" s="316">
        <v>7</v>
      </c>
      <c r="F15" s="317">
        <v>0</v>
      </c>
      <c r="G15" s="6">
        <f>E15+F15</f>
        <v>7</v>
      </c>
      <c r="H15" s="316">
        <v>9</v>
      </c>
      <c r="I15" s="317">
        <v>0</v>
      </c>
      <c r="J15" s="892">
        <v>9</v>
      </c>
      <c r="K15" s="880">
        <f>B15+E15+H15</f>
        <v>24</v>
      </c>
      <c r="L15" s="893">
        <v>0</v>
      </c>
      <c r="M15" s="891">
        <f>K15+L15</f>
        <v>24</v>
      </c>
      <c r="N15" s="12"/>
      <c r="O15" s="12"/>
    </row>
    <row r="16" spans="1:32" ht="49.5" customHeight="1" thickBot="1" x14ac:dyDescent="0.4">
      <c r="A16" s="873" t="s">
        <v>13</v>
      </c>
      <c r="B16" s="881">
        <f t="shared" ref="B16:M16" si="1">SUM(B14:B15)</f>
        <v>9</v>
      </c>
      <c r="C16" s="881">
        <f t="shared" si="1"/>
        <v>0</v>
      </c>
      <c r="D16" s="881">
        <f t="shared" si="1"/>
        <v>9</v>
      </c>
      <c r="E16" s="881">
        <f t="shared" si="1"/>
        <v>14</v>
      </c>
      <c r="F16" s="881">
        <f t="shared" si="1"/>
        <v>0</v>
      </c>
      <c r="G16" s="881">
        <f t="shared" si="1"/>
        <v>14</v>
      </c>
      <c r="H16" s="881">
        <f t="shared" si="1"/>
        <v>9</v>
      </c>
      <c r="I16" s="881">
        <f t="shared" si="1"/>
        <v>0</v>
      </c>
      <c r="J16" s="881">
        <f t="shared" si="1"/>
        <v>9</v>
      </c>
      <c r="K16" s="881">
        <f>SUM(K14:K15)</f>
        <v>32</v>
      </c>
      <c r="L16" s="881">
        <f t="shared" si="1"/>
        <v>0</v>
      </c>
      <c r="M16" s="19">
        <f t="shared" si="1"/>
        <v>32</v>
      </c>
      <c r="N16" s="198"/>
      <c r="O16" s="198"/>
    </row>
    <row r="17" spans="1:16" ht="37.5" customHeight="1" thickBot="1" x14ac:dyDescent="0.4">
      <c r="A17" s="894" t="s">
        <v>42</v>
      </c>
      <c r="B17" s="895"/>
      <c r="C17" s="896"/>
      <c r="D17" s="897"/>
      <c r="E17" s="895"/>
      <c r="F17" s="896"/>
      <c r="G17" s="897"/>
      <c r="H17" s="895"/>
      <c r="I17" s="896"/>
      <c r="J17" s="897"/>
      <c r="K17" s="895"/>
      <c r="L17" s="896"/>
      <c r="M17" s="898"/>
      <c r="N17" s="12"/>
      <c r="O17" s="12"/>
    </row>
    <row r="18" spans="1:16" ht="36.75" customHeight="1" thickBot="1" x14ac:dyDescent="0.4">
      <c r="A18" s="890" t="s">
        <v>65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899">
        <v>0</v>
      </c>
      <c r="L18" s="227">
        <v>0</v>
      </c>
      <c r="M18" s="225">
        <v>0</v>
      </c>
      <c r="N18" s="12"/>
      <c r="O18" s="12"/>
    </row>
    <row r="19" spans="1:16" ht="40.5" customHeight="1" thickBot="1" x14ac:dyDescent="0.4">
      <c r="A19" s="877" t="s">
        <v>66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899">
        <v>0</v>
      </c>
      <c r="L19" s="227">
        <v>0</v>
      </c>
      <c r="M19" s="225">
        <v>0</v>
      </c>
      <c r="N19" s="12"/>
      <c r="O19" s="12"/>
    </row>
    <row r="20" spans="1:16" ht="33" customHeight="1" thickBot="1" x14ac:dyDescent="0.4">
      <c r="A20" s="14" t="s">
        <v>43</v>
      </c>
      <c r="B20" s="8">
        <f t="shared" ref="B20:M20" si="2">SUM(B18:B19)</f>
        <v>0</v>
      </c>
      <c r="C20" s="8">
        <f t="shared" si="2"/>
        <v>0</v>
      </c>
      <c r="D20" s="8">
        <f t="shared" si="2"/>
        <v>0</v>
      </c>
      <c r="E20" s="8">
        <f t="shared" si="2"/>
        <v>0</v>
      </c>
      <c r="F20" s="8">
        <f t="shared" si="2"/>
        <v>0</v>
      </c>
      <c r="G20" s="22">
        <f t="shared" si="2"/>
        <v>0</v>
      </c>
      <c r="H20" s="8">
        <f t="shared" si="2"/>
        <v>0</v>
      </c>
      <c r="I20" s="8">
        <f t="shared" si="2"/>
        <v>0</v>
      </c>
      <c r="J20" s="22">
        <f t="shared" si="2"/>
        <v>0</v>
      </c>
      <c r="K20" s="8">
        <f t="shared" si="2"/>
        <v>0</v>
      </c>
      <c r="L20" s="8">
        <f t="shared" si="2"/>
        <v>0</v>
      </c>
      <c r="M20" s="19">
        <f t="shared" si="2"/>
        <v>0</v>
      </c>
      <c r="N20" s="12"/>
      <c r="O20" s="12"/>
    </row>
    <row r="21" spans="1:16" ht="35.25" customHeight="1" thickBot="1" x14ac:dyDescent="0.4">
      <c r="A21" s="13" t="s">
        <v>44</v>
      </c>
      <c r="B21" s="900"/>
      <c r="C21" s="900"/>
      <c r="D21" s="900"/>
      <c r="E21" s="900"/>
      <c r="F21" s="900"/>
      <c r="G21" s="900"/>
      <c r="H21" s="900"/>
      <c r="I21" s="900"/>
      <c r="J21" s="900"/>
      <c r="K21" s="900"/>
      <c r="L21" s="900"/>
      <c r="M21" s="900"/>
      <c r="N21" s="12"/>
      <c r="O21" s="12"/>
    </row>
    <row r="22" spans="1:16" ht="35.25" customHeight="1" thickBot="1" x14ac:dyDescent="0.4">
      <c r="A22" s="890" t="s">
        <v>65</v>
      </c>
      <c r="B22" s="901">
        <v>0</v>
      </c>
      <c r="C22" s="902">
        <v>0</v>
      </c>
      <c r="D22" s="903">
        <f>SUM(B22:C22)</f>
        <v>0</v>
      </c>
      <c r="E22" s="901">
        <v>0</v>
      </c>
      <c r="F22" s="902">
        <v>0</v>
      </c>
      <c r="G22" s="903">
        <f>SUM(E22:F22)</f>
        <v>0</v>
      </c>
      <c r="H22" s="901">
        <v>0</v>
      </c>
      <c r="I22" s="902">
        <v>0</v>
      </c>
      <c r="J22" s="903">
        <f>SUM(H22:I22)</f>
        <v>0</v>
      </c>
      <c r="K22" s="904">
        <v>0</v>
      </c>
      <c r="L22" s="372">
        <v>0</v>
      </c>
      <c r="M22" s="905">
        <v>0</v>
      </c>
      <c r="N22" s="12"/>
      <c r="O22" s="12"/>
    </row>
    <row r="23" spans="1:16" ht="35.25" customHeight="1" thickBot="1" x14ac:dyDescent="0.4">
      <c r="A23" s="877" t="s">
        <v>66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899">
        <v>0</v>
      </c>
      <c r="L23" s="227">
        <v>0</v>
      </c>
      <c r="M23" s="225">
        <v>0</v>
      </c>
      <c r="N23" s="12"/>
      <c r="O23" s="12"/>
    </row>
    <row r="24" spans="1:16" ht="33" customHeight="1" thickBot="1" x14ac:dyDescent="0.4">
      <c r="A24" s="14" t="s">
        <v>15</v>
      </c>
      <c r="B24" s="906">
        <v>0</v>
      </c>
      <c r="C24" s="906">
        <v>0</v>
      </c>
      <c r="D24" s="907">
        <f>SUM(B24:C24)</f>
        <v>0</v>
      </c>
      <c r="E24" s="908">
        <v>0</v>
      </c>
      <c r="F24" s="906">
        <v>0</v>
      </c>
      <c r="G24" s="907">
        <v>0</v>
      </c>
      <c r="H24" s="908">
        <v>0</v>
      </c>
      <c r="I24" s="906">
        <v>0</v>
      </c>
      <c r="J24" s="906">
        <v>0</v>
      </c>
      <c r="K24" s="906">
        <v>0</v>
      </c>
      <c r="L24" s="906">
        <v>0</v>
      </c>
      <c r="M24" s="907">
        <f>SUM(K24:L24)</f>
        <v>0</v>
      </c>
      <c r="N24" s="12"/>
      <c r="O24" s="12"/>
    </row>
    <row r="25" spans="1:16" ht="30" customHeight="1" thickBot="1" x14ac:dyDescent="0.4">
      <c r="A25" s="909" t="s">
        <v>16</v>
      </c>
      <c r="B25" s="8">
        <f t="shared" ref="B25:J25" si="3">B16</f>
        <v>9</v>
      </c>
      <c r="C25" s="8">
        <f t="shared" si="3"/>
        <v>0</v>
      </c>
      <c r="D25" s="8">
        <f t="shared" si="3"/>
        <v>9</v>
      </c>
      <c r="E25" s="8">
        <f t="shared" si="3"/>
        <v>14</v>
      </c>
      <c r="F25" s="8">
        <f t="shared" si="3"/>
        <v>0</v>
      </c>
      <c r="G25" s="8">
        <f t="shared" si="3"/>
        <v>14</v>
      </c>
      <c r="H25" s="8">
        <f t="shared" si="3"/>
        <v>9</v>
      </c>
      <c r="I25" s="8">
        <f t="shared" si="3"/>
        <v>0</v>
      </c>
      <c r="J25" s="8">
        <f t="shared" si="3"/>
        <v>9</v>
      </c>
      <c r="K25" s="880">
        <f>B25+E25+H25</f>
        <v>32</v>
      </c>
      <c r="L25" s="8">
        <f>C25+I25</f>
        <v>0</v>
      </c>
      <c r="M25" s="19">
        <f>SUM(K25:L25)</f>
        <v>32</v>
      </c>
      <c r="N25" s="199"/>
      <c r="O25" s="199"/>
    </row>
    <row r="26" spans="1:16" ht="26.25" thickBot="1" x14ac:dyDescent="0.4">
      <c r="A26" s="909" t="s">
        <v>45</v>
      </c>
      <c r="B26" s="8">
        <f t="shared" ref="B26:J26" si="4">B20</f>
        <v>0</v>
      </c>
      <c r="C26" s="8">
        <f t="shared" si="4"/>
        <v>0</v>
      </c>
      <c r="D26" s="8">
        <f t="shared" si="4"/>
        <v>0</v>
      </c>
      <c r="E26" s="8">
        <f t="shared" si="4"/>
        <v>0</v>
      </c>
      <c r="F26" s="8">
        <f t="shared" si="4"/>
        <v>0</v>
      </c>
      <c r="G26" s="8">
        <f t="shared" si="4"/>
        <v>0</v>
      </c>
      <c r="H26" s="8">
        <f t="shared" si="4"/>
        <v>0</v>
      </c>
      <c r="I26" s="8">
        <f t="shared" si="4"/>
        <v>0</v>
      </c>
      <c r="J26" s="8">
        <f t="shared" si="4"/>
        <v>0</v>
      </c>
      <c r="K26" s="8">
        <f>B26+H26</f>
        <v>0</v>
      </c>
      <c r="L26" s="8">
        <f>C26+I26</f>
        <v>0</v>
      </c>
      <c r="M26" s="19">
        <f>SUM(K26:L26)</f>
        <v>0</v>
      </c>
      <c r="N26" s="910"/>
      <c r="O26" s="910"/>
    </row>
    <row r="27" spans="1:16" ht="26.25" thickBot="1" x14ac:dyDescent="0.4">
      <c r="A27" s="909" t="s">
        <v>17</v>
      </c>
      <c r="B27" s="8">
        <f t="shared" ref="B27:J27" si="5">B24</f>
        <v>0</v>
      </c>
      <c r="C27" s="8">
        <f t="shared" si="5"/>
        <v>0</v>
      </c>
      <c r="D27" s="8">
        <f t="shared" si="5"/>
        <v>0</v>
      </c>
      <c r="E27" s="8">
        <f t="shared" si="5"/>
        <v>0</v>
      </c>
      <c r="F27" s="8">
        <f t="shared" si="5"/>
        <v>0</v>
      </c>
      <c r="G27" s="8">
        <f t="shared" si="5"/>
        <v>0</v>
      </c>
      <c r="H27" s="8">
        <f t="shared" si="5"/>
        <v>0</v>
      </c>
      <c r="I27" s="8">
        <f t="shared" si="5"/>
        <v>0</v>
      </c>
      <c r="J27" s="8">
        <f t="shared" si="5"/>
        <v>0</v>
      </c>
      <c r="K27" s="8">
        <f>B27+H27</f>
        <v>0</v>
      </c>
      <c r="L27" s="8">
        <f>C27+H27</f>
        <v>0</v>
      </c>
      <c r="M27" s="19">
        <f>SUM(K27:L27)</f>
        <v>0</v>
      </c>
      <c r="N27" s="910"/>
      <c r="O27" s="910"/>
    </row>
    <row r="28" spans="1:16" ht="26.25" thickBot="1" x14ac:dyDescent="0.4">
      <c r="A28" s="911" t="s">
        <v>18</v>
      </c>
      <c r="B28" s="912">
        <f t="shared" ref="B28:M28" si="6">SUM(B25:B27)</f>
        <v>9</v>
      </c>
      <c r="C28" s="912">
        <f t="shared" si="6"/>
        <v>0</v>
      </c>
      <c r="D28" s="912">
        <f t="shared" si="6"/>
        <v>9</v>
      </c>
      <c r="E28" s="912">
        <f t="shared" si="6"/>
        <v>14</v>
      </c>
      <c r="F28" s="912">
        <f t="shared" si="6"/>
        <v>0</v>
      </c>
      <c r="G28" s="912">
        <f t="shared" si="6"/>
        <v>14</v>
      </c>
      <c r="H28" s="912">
        <f t="shared" si="6"/>
        <v>9</v>
      </c>
      <c r="I28" s="912">
        <f t="shared" si="6"/>
        <v>0</v>
      </c>
      <c r="J28" s="912">
        <f t="shared" si="6"/>
        <v>9</v>
      </c>
      <c r="K28" s="912">
        <f t="shared" si="6"/>
        <v>32</v>
      </c>
      <c r="L28" s="912">
        <f t="shared" si="6"/>
        <v>0</v>
      </c>
      <c r="M28" s="913">
        <f t="shared" si="6"/>
        <v>32</v>
      </c>
      <c r="N28" s="910"/>
      <c r="O28" s="910"/>
    </row>
    <row r="29" spans="1:16" ht="12" customHeight="1" x14ac:dyDescent="0.35">
      <c r="A29" s="12"/>
      <c r="B29" s="910"/>
      <c r="C29" s="910"/>
      <c r="D29" s="910"/>
      <c r="E29" s="910"/>
      <c r="F29" s="910"/>
      <c r="G29" s="910"/>
      <c r="H29" s="910"/>
      <c r="I29" s="910"/>
      <c r="J29" s="910"/>
      <c r="K29" s="910"/>
      <c r="L29" s="910"/>
      <c r="M29" s="910"/>
      <c r="N29" s="910"/>
      <c r="O29" s="910"/>
    </row>
    <row r="30" spans="1:16" ht="10.5" hidden="1" customHeight="1" x14ac:dyDescent="0.35">
      <c r="A30" s="12"/>
      <c r="B30" s="910"/>
      <c r="C30" s="910"/>
      <c r="D30" s="910"/>
      <c r="E30" s="910"/>
      <c r="F30" s="910"/>
      <c r="G30" s="910"/>
      <c r="H30" s="910"/>
      <c r="I30" s="910"/>
      <c r="J30" s="910"/>
      <c r="K30" s="910"/>
      <c r="L30" s="910"/>
      <c r="M30" s="910"/>
      <c r="N30" s="914"/>
    </row>
    <row r="31" spans="1:16" x14ac:dyDescent="0.35">
      <c r="A31" s="12"/>
      <c r="B31" s="910"/>
      <c r="C31" s="910"/>
      <c r="D31" s="910"/>
      <c r="E31" s="910"/>
      <c r="F31" s="910"/>
      <c r="G31" s="910"/>
      <c r="H31" s="910"/>
      <c r="I31" s="910"/>
      <c r="J31" s="910"/>
      <c r="K31" s="910"/>
      <c r="L31" s="910"/>
      <c r="M31" s="910"/>
      <c r="N31" s="910"/>
      <c r="O31" s="910"/>
    </row>
    <row r="32" spans="1:16" ht="30.75" customHeight="1" x14ac:dyDescent="0.35">
      <c r="A32" s="1243" t="s">
        <v>46</v>
      </c>
      <c r="B32" s="1243"/>
      <c r="C32" s="1243"/>
      <c r="D32" s="1243"/>
      <c r="E32" s="1243"/>
      <c r="F32" s="1243"/>
      <c r="G32" s="1243"/>
      <c r="H32" s="1243"/>
      <c r="I32" s="1243"/>
      <c r="J32" s="1243"/>
      <c r="K32" s="1243"/>
      <c r="L32" s="1243"/>
      <c r="M32" s="1243"/>
      <c r="N32" s="1243"/>
      <c r="O32" s="1243"/>
      <c r="P32" s="1243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4"/>
  <sheetViews>
    <sheetView zoomScale="50" zoomScaleNormal="50" workbookViewId="0">
      <selection activeCell="P12" sqref="P12"/>
    </sheetView>
  </sheetViews>
  <sheetFormatPr defaultRowHeight="25.5" x14ac:dyDescent="0.35"/>
  <cols>
    <col min="1" max="1" width="3" style="871" customWidth="1"/>
    <col min="2" max="2" width="79.28515625" style="871" customWidth="1"/>
    <col min="3" max="3" width="15.7109375" style="871" customWidth="1"/>
    <col min="4" max="4" width="13.28515625" style="871" customWidth="1"/>
    <col min="5" max="5" width="11" style="871" customWidth="1"/>
    <col min="6" max="6" width="13.7109375" style="871" customWidth="1"/>
    <col min="7" max="7" width="12.140625" style="871" customWidth="1"/>
    <col min="8" max="8" width="14.28515625" style="871" customWidth="1"/>
    <col min="9" max="9" width="15.28515625" style="871" customWidth="1"/>
    <col min="10" max="10" width="13.28515625" style="871" customWidth="1"/>
    <col min="11" max="11" width="12" style="871" customWidth="1"/>
    <col min="12" max="12" width="14" style="871" customWidth="1"/>
    <col min="13" max="13" width="13" style="871" customWidth="1"/>
    <col min="14" max="14" width="11.7109375" style="871" customWidth="1"/>
    <col min="15" max="15" width="14.28515625" style="871" customWidth="1"/>
    <col min="16" max="16" width="10.5703125" style="871" customWidth="1"/>
    <col min="17" max="17" width="9.28515625" style="871" customWidth="1"/>
    <col min="18" max="16384" width="9.140625" style="871"/>
  </cols>
  <sheetData>
    <row r="1" spans="1:14" ht="25.5" customHeight="1" x14ac:dyDescent="0.35">
      <c r="A1" s="1186" t="s">
        <v>0</v>
      </c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</row>
    <row r="2" spans="1:14" ht="26.25" customHeight="1" x14ac:dyDescent="0.35">
      <c r="A2" s="1247" t="s">
        <v>68</v>
      </c>
      <c r="B2" s="1247"/>
      <c r="C2" s="1247"/>
      <c r="D2" s="1247"/>
      <c r="E2" s="1247"/>
      <c r="F2" s="1247"/>
      <c r="G2" s="1247"/>
      <c r="H2" s="1247"/>
      <c r="I2" s="1247"/>
      <c r="J2" s="1247"/>
      <c r="K2" s="1247"/>
      <c r="L2" s="1247"/>
      <c r="M2" s="1247"/>
      <c r="N2" s="1247"/>
    </row>
    <row r="3" spans="1:14" ht="37.5" customHeight="1" x14ac:dyDescent="0.35">
      <c r="A3" s="1186" t="s">
        <v>144</v>
      </c>
      <c r="B3" s="1186"/>
      <c r="C3" s="1186"/>
      <c r="D3" s="1186"/>
      <c r="E3" s="1186"/>
      <c r="F3" s="1186"/>
      <c r="G3" s="1186"/>
      <c r="H3" s="1186"/>
      <c r="I3" s="1186"/>
      <c r="J3" s="1186"/>
      <c r="K3" s="1186"/>
      <c r="L3" s="1186"/>
      <c r="M3" s="1186"/>
      <c r="N3" s="1186"/>
    </row>
    <row r="4" spans="1:14" ht="33" customHeight="1" thickBot="1" x14ac:dyDescent="0.4">
      <c r="B4" s="3"/>
    </row>
    <row r="5" spans="1:14" ht="33" customHeight="1" thickBot="1" x14ac:dyDescent="0.4">
      <c r="B5" s="1244" t="s">
        <v>1</v>
      </c>
      <c r="C5" s="1245" t="s">
        <v>2</v>
      </c>
      <c r="D5" s="1245"/>
      <c r="E5" s="1245"/>
      <c r="F5" s="1248" t="s">
        <v>3</v>
      </c>
      <c r="G5" s="1248"/>
      <c r="H5" s="1248"/>
      <c r="I5" s="1185" t="s">
        <v>4</v>
      </c>
      <c r="J5" s="1185"/>
      <c r="K5" s="1185"/>
      <c r="L5" s="1190" t="s">
        <v>23</v>
      </c>
      <c r="M5" s="1190"/>
      <c r="N5" s="1190"/>
    </row>
    <row r="6" spans="1:14" ht="33" customHeight="1" thickBot="1" x14ac:dyDescent="0.4">
      <c r="B6" s="1244"/>
      <c r="C6" s="1245"/>
      <c r="D6" s="1245"/>
      <c r="E6" s="1245"/>
      <c r="F6" s="1248"/>
      <c r="G6" s="1248"/>
      <c r="H6" s="1248"/>
      <c r="I6" s="1185"/>
      <c r="J6" s="1185"/>
      <c r="K6" s="1185"/>
      <c r="L6" s="1190"/>
      <c r="M6" s="1190"/>
      <c r="N6" s="1190"/>
    </row>
    <row r="7" spans="1:14" ht="99.75" customHeight="1" thickBot="1" x14ac:dyDescent="0.4">
      <c r="B7" s="1244"/>
      <c r="C7" s="412" t="s">
        <v>5</v>
      </c>
      <c r="D7" s="413" t="s">
        <v>6</v>
      </c>
      <c r="E7" s="264" t="s">
        <v>7</v>
      </c>
      <c r="F7" s="412" t="s">
        <v>5</v>
      </c>
      <c r="G7" s="413" t="s">
        <v>6</v>
      </c>
      <c r="H7" s="264" t="s">
        <v>7</v>
      </c>
      <c r="I7" s="412" t="s">
        <v>5</v>
      </c>
      <c r="J7" s="413" t="s">
        <v>6</v>
      </c>
      <c r="K7" s="264" t="s">
        <v>7</v>
      </c>
      <c r="L7" s="412" t="s">
        <v>5</v>
      </c>
      <c r="M7" s="413" t="s">
        <v>6</v>
      </c>
      <c r="N7" s="264" t="s">
        <v>7</v>
      </c>
    </row>
    <row r="8" spans="1:14" ht="34.5" customHeight="1" thickBot="1" x14ac:dyDescent="0.4">
      <c r="B8" s="873" t="s">
        <v>8</v>
      </c>
      <c r="C8" s="915"/>
      <c r="D8" s="916"/>
      <c r="E8" s="917"/>
      <c r="F8" s="918"/>
      <c r="G8" s="916"/>
      <c r="H8" s="919"/>
      <c r="I8" s="916"/>
      <c r="J8" s="916"/>
      <c r="K8" s="920"/>
      <c r="L8" s="8"/>
      <c r="M8" s="760"/>
      <c r="N8" s="921"/>
    </row>
    <row r="9" spans="1:14" ht="42.75" customHeight="1" thickBot="1" x14ac:dyDescent="0.4">
      <c r="B9" s="877" t="s">
        <v>65</v>
      </c>
      <c r="C9" s="922">
        <v>0</v>
      </c>
      <c r="D9" s="229">
        <v>2</v>
      </c>
      <c r="E9" s="923">
        <f>C9+D9</f>
        <v>2</v>
      </c>
      <c r="F9" s="924">
        <v>0</v>
      </c>
      <c r="G9" s="925">
        <v>0</v>
      </c>
      <c r="H9" s="926">
        <v>0</v>
      </c>
      <c r="I9" s="927">
        <v>1</v>
      </c>
      <c r="J9" s="925">
        <v>0</v>
      </c>
      <c r="K9" s="903">
        <v>1</v>
      </c>
      <c r="L9" s="904">
        <f t="shared" ref="L9:M11" si="0">C9+F9+I9</f>
        <v>1</v>
      </c>
      <c r="M9" s="763">
        <f t="shared" si="0"/>
        <v>2</v>
      </c>
      <c r="N9" s="434">
        <f>L9+M9</f>
        <v>3</v>
      </c>
    </row>
    <row r="10" spans="1:14" ht="34.5" customHeight="1" thickBot="1" x14ac:dyDescent="0.4">
      <c r="B10" s="928" t="s">
        <v>66</v>
      </c>
      <c r="C10" s="929">
        <v>0</v>
      </c>
      <c r="D10" s="930">
        <v>2</v>
      </c>
      <c r="E10" s="232">
        <f>C10+D10</f>
        <v>2</v>
      </c>
      <c r="F10" s="929">
        <v>1</v>
      </c>
      <c r="G10" s="930">
        <v>0</v>
      </c>
      <c r="H10" s="931">
        <f>F10+G10</f>
        <v>1</v>
      </c>
      <c r="I10" s="932">
        <v>1</v>
      </c>
      <c r="J10" s="930">
        <v>1</v>
      </c>
      <c r="K10" s="892">
        <f>I10+J10</f>
        <v>2</v>
      </c>
      <c r="L10" s="904">
        <f t="shared" si="0"/>
        <v>2</v>
      </c>
      <c r="M10" s="227">
        <f t="shared" si="0"/>
        <v>3</v>
      </c>
      <c r="N10" s="225">
        <f>L10+M10</f>
        <v>5</v>
      </c>
    </row>
    <row r="11" spans="1:14" ht="34.5" customHeight="1" thickBot="1" x14ac:dyDescent="0.4">
      <c r="B11" s="890" t="s">
        <v>145</v>
      </c>
      <c r="C11" s="324">
        <v>0</v>
      </c>
      <c r="D11" s="322">
        <v>0</v>
      </c>
      <c r="E11" s="923">
        <f>C11+D11</f>
        <v>0</v>
      </c>
      <c r="F11" s="324">
        <v>0</v>
      </c>
      <c r="G11" s="322">
        <v>0</v>
      </c>
      <c r="H11" s="364">
        <v>0</v>
      </c>
      <c r="I11" s="325">
        <v>1</v>
      </c>
      <c r="J11" s="322">
        <v>0</v>
      </c>
      <c r="K11" s="323">
        <v>1</v>
      </c>
      <c r="L11" s="904">
        <f t="shared" si="0"/>
        <v>1</v>
      </c>
      <c r="M11" s="763">
        <f t="shared" si="0"/>
        <v>0</v>
      </c>
      <c r="N11" s="434">
        <f>L11+M11</f>
        <v>1</v>
      </c>
    </row>
    <row r="12" spans="1:14" ht="34.5" customHeight="1" thickBot="1" x14ac:dyDescent="0.4">
      <c r="B12" s="933" t="s">
        <v>9</v>
      </c>
      <c r="C12" s="934">
        <f t="shared" ref="C12:M12" si="1">C9+C10+C11</f>
        <v>0</v>
      </c>
      <c r="D12" s="934">
        <f t="shared" si="1"/>
        <v>4</v>
      </c>
      <c r="E12" s="934">
        <f t="shared" si="1"/>
        <v>4</v>
      </c>
      <c r="F12" s="934">
        <f t="shared" si="1"/>
        <v>1</v>
      </c>
      <c r="G12" s="934">
        <f t="shared" si="1"/>
        <v>0</v>
      </c>
      <c r="H12" s="934">
        <f t="shared" si="1"/>
        <v>1</v>
      </c>
      <c r="I12" s="935">
        <f t="shared" si="1"/>
        <v>3</v>
      </c>
      <c r="J12" s="935">
        <f t="shared" si="1"/>
        <v>1</v>
      </c>
      <c r="K12" s="935">
        <f t="shared" si="1"/>
        <v>4</v>
      </c>
      <c r="L12" s="19">
        <f t="shared" si="1"/>
        <v>4</v>
      </c>
      <c r="M12" s="19">
        <f t="shared" si="1"/>
        <v>5</v>
      </c>
      <c r="N12" s="19">
        <f>L12+M12</f>
        <v>9</v>
      </c>
    </row>
    <row r="13" spans="1:14" ht="41.25" customHeight="1" thickBot="1" x14ac:dyDescent="0.4">
      <c r="B13" s="386" t="s">
        <v>10</v>
      </c>
      <c r="C13" s="936"/>
      <c r="D13" s="927"/>
      <c r="E13" s="923"/>
      <c r="F13" s="937"/>
      <c r="G13" s="938"/>
      <c r="H13" s="939"/>
      <c r="I13" s="927"/>
      <c r="J13" s="925"/>
      <c r="K13" s="923"/>
      <c r="L13" s="724"/>
      <c r="M13" s="763"/>
      <c r="N13" s="434"/>
    </row>
    <row r="14" spans="1:14" ht="43.5" customHeight="1" thickBot="1" x14ac:dyDescent="0.4">
      <c r="B14" s="224" t="s">
        <v>11</v>
      </c>
      <c r="C14" s="935"/>
      <c r="D14" s="935"/>
      <c r="E14" s="935"/>
      <c r="F14" s="934"/>
      <c r="G14" s="934"/>
      <c r="H14" s="934"/>
      <c r="I14" s="935"/>
      <c r="J14" s="934"/>
      <c r="K14" s="934"/>
      <c r="L14" s="19"/>
      <c r="M14" s="19"/>
      <c r="N14" s="19"/>
    </row>
    <row r="15" spans="1:14" ht="43.5" customHeight="1" thickBot="1" x14ac:dyDescent="0.4">
      <c r="B15" s="890" t="s">
        <v>65</v>
      </c>
      <c r="C15" s="922">
        <v>0</v>
      </c>
      <c r="D15" s="229">
        <v>2</v>
      </c>
      <c r="E15" s="923">
        <f>C15+D15</f>
        <v>2</v>
      </c>
      <c r="F15" s="924">
        <v>0</v>
      </c>
      <c r="G15" s="925">
        <v>0</v>
      </c>
      <c r="H15" s="926">
        <v>0</v>
      </c>
      <c r="I15" s="927">
        <v>1</v>
      </c>
      <c r="J15" s="925">
        <v>0</v>
      </c>
      <c r="K15" s="903">
        <v>1</v>
      </c>
      <c r="L15" s="904">
        <f t="shared" ref="L15:M17" si="2">C15+F15+I15</f>
        <v>1</v>
      </c>
      <c r="M15" s="763">
        <f t="shared" si="2"/>
        <v>2</v>
      </c>
      <c r="N15" s="434">
        <f>L15+M15</f>
        <v>3</v>
      </c>
    </row>
    <row r="16" spans="1:14" ht="39.75" customHeight="1" thickBot="1" x14ac:dyDescent="0.4">
      <c r="B16" s="877" t="s">
        <v>66</v>
      </c>
      <c r="C16" s="929">
        <v>0</v>
      </c>
      <c r="D16" s="930">
        <v>2</v>
      </c>
      <c r="E16" s="232">
        <f>C16+D16</f>
        <v>2</v>
      </c>
      <c r="F16" s="929">
        <v>1</v>
      </c>
      <c r="G16" s="930">
        <v>0</v>
      </c>
      <c r="H16" s="931">
        <f>F16+G16</f>
        <v>1</v>
      </c>
      <c r="I16" s="932">
        <v>1</v>
      </c>
      <c r="J16" s="930">
        <v>1</v>
      </c>
      <c r="K16" s="892">
        <f>I16+J16</f>
        <v>2</v>
      </c>
      <c r="L16" s="904">
        <f t="shared" si="2"/>
        <v>2</v>
      </c>
      <c r="M16" s="227">
        <f t="shared" si="2"/>
        <v>3</v>
      </c>
      <c r="N16" s="225">
        <f>L16+M16</f>
        <v>5</v>
      </c>
    </row>
    <row r="17" spans="2:14" ht="39.75" customHeight="1" thickBot="1" x14ac:dyDescent="0.4">
      <c r="B17" s="890" t="s">
        <v>145</v>
      </c>
      <c r="C17" s="324">
        <v>0</v>
      </c>
      <c r="D17" s="322">
        <v>0</v>
      </c>
      <c r="E17" s="323">
        <v>0</v>
      </c>
      <c r="F17" s="324">
        <v>0</v>
      </c>
      <c r="G17" s="322">
        <v>0</v>
      </c>
      <c r="H17" s="364">
        <v>0</v>
      </c>
      <c r="I17" s="325">
        <v>1</v>
      </c>
      <c r="J17" s="322">
        <v>0</v>
      </c>
      <c r="K17" s="323">
        <v>1</v>
      </c>
      <c r="L17" s="904">
        <f t="shared" si="2"/>
        <v>1</v>
      </c>
      <c r="M17" s="763">
        <f t="shared" si="2"/>
        <v>0</v>
      </c>
      <c r="N17" s="434">
        <f>L17+M17</f>
        <v>1</v>
      </c>
    </row>
    <row r="18" spans="2:14" ht="43.5" customHeight="1" thickBot="1" x14ac:dyDescent="0.4">
      <c r="B18" s="873" t="s">
        <v>13</v>
      </c>
      <c r="C18" s="934">
        <f t="shared" ref="C18:M18" si="3">C15+C16+C17</f>
        <v>0</v>
      </c>
      <c r="D18" s="934">
        <f t="shared" si="3"/>
        <v>4</v>
      </c>
      <c r="E18" s="934">
        <f t="shared" si="3"/>
        <v>4</v>
      </c>
      <c r="F18" s="934">
        <f t="shared" si="3"/>
        <v>1</v>
      </c>
      <c r="G18" s="934">
        <f t="shared" si="3"/>
        <v>0</v>
      </c>
      <c r="H18" s="934">
        <f t="shared" si="3"/>
        <v>1</v>
      </c>
      <c r="I18" s="935">
        <f t="shared" si="3"/>
        <v>3</v>
      </c>
      <c r="J18" s="935">
        <f t="shared" si="3"/>
        <v>1</v>
      </c>
      <c r="K18" s="935">
        <f t="shared" si="3"/>
        <v>4</v>
      </c>
      <c r="L18" s="19">
        <f t="shared" si="3"/>
        <v>4</v>
      </c>
      <c r="M18" s="19">
        <f t="shared" si="3"/>
        <v>5</v>
      </c>
      <c r="N18" s="19">
        <f>L18+M18</f>
        <v>9</v>
      </c>
    </row>
    <row r="19" spans="2:14" ht="36" customHeight="1" thickBot="1" x14ac:dyDescent="0.4">
      <c r="B19" s="894" t="s">
        <v>42</v>
      </c>
      <c r="C19" s="940"/>
      <c r="D19" s="941"/>
      <c r="E19" s="923"/>
      <c r="F19" s="924"/>
      <c r="G19" s="925"/>
      <c r="H19" s="926"/>
      <c r="I19" s="927"/>
      <c r="J19" s="938"/>
      <c r="K19" s="923"/>
      <c r="L19" s="313"/>
      <c r="M19" s="374"/>
      <c r="N19" s="375"/>
    </row>
    <row r="20" spans="2:14" ht="42" customHeight="1" thickBot="1" x14ac:dyDescent="0.4">
      <c r="B20" s="890" t="s">
        <v>65</v>
      </c>
      <c r="C20" s="942">
        <v>0</v>
      </c>
      <c r="D20" s="943">
        <v>0</v>
      </c>
      <c r="E20" s="944">
        <v>0</v>
      </c>
      <c r="F20" s="942">
        <v>0</v>
      </c>
      <c r="G20" s="943">
        <v>0</v>
      </c>
      <c r="H20" s="945">
        <v>0</v>
      </c>
      <c r="I20" s="942">
        <v>0</v>
      </c>
      <c r="J20" s="943">
        <v>0</v>
      </c>
      <c r="K20" s="945">
        <v>0</v>
      </c>
      <c r="L20" s="942">
        <v>0</v>
      </c>
      <c r="M20" s="943">
        <v>0</v>
      </c>
      <c r="N20" s="945">
        <v>0</v>
      </c>
    </row>
    <row r="21" spans="2:14" ht="38.25" customHeight="1" thickBot="1" x14ac:dyDescent="0.4">
      <c r="B21" s="877" t="s">
        <v>66</v>
      </c>
      <c r="C21" s="316">
        <v>0</v>
      </c>
      <c r="D21" s="317">
        <v>0</v>
      </c>
      <c r="E21" s="946">
        <v>0</v>
      </c>
      <c r="F21" s="316">
        <v>0</v>
      </c>
      <c r="G21" s="317">
        <v>0</v>
      </c>
      <c r="H21" s="947">
        <v>0</v>
      </c>
      <c r="I21" s="316">
        <v>0</v>
      </c>
      <c r="J21" s="317">
        <v>0</v>
      </c>
      <c r="K21" s="947">
        <v>0</v>
      </c>
      <c r="L21" s="316">
        <v>0</v>
      </c>
      <c r="M21" s="317">
        <v>0</v>
      </c>
      <c r="N21" s="947">
        <v>0</v>
      </c>
    </row>
    <row r="22" spans="2:14" ht="38.25" customHeight="1" thickBot="1" x14ac:dyDescent="0.4">
      <c r="B22" s="890" t="s">
        <v>145</v>
      </c>
      <c r="C22" s="324">
        <v>0</v>
      </c>
      <c r="D22" s="322">
        <v>0</v>
      </c>
      <c r="E22" s="323">
        <v>0</v>
      </c>
      <c r="F22" s="324">
        <v>0</v>
      </c>
      <c r="G22" s="322">
        <v>0</v>
      </c>
      <c r="H22" s="364">
        <v>0</v>
      </c>
      <c r="I22" s="324">
        <v>0</v>
      </c>
      <c r="J22" s="322">
        <v>0</v>
      </c>
      <c r="K22" s="364">
        <v>0</v>
      </c>
      <c r="L22" s="324">
        <v>0</v>
      </c>
      <c r="M22" s="322">
        <v>0</v>
      </c>
      <c r="N22" s="364">
        <v>0</v>
      </c>
    </row>
    <row r="23" spans="2:14" ht="30.75" customHeight="1" thickBot="1" x14ac:dyDescent="0.4">
      <c r="B23" s="14" t="s">
        <v>43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</row>
    <row r="24" spans="2:14" ht="41.25" customHeight="1" thickBot="1" x14ac:dyDescent="0.4">
      <c r="B24" s="13" t="s">
        <v>44</v>
      </c>
      <c r="C24" s="948"/>
      <c r="D24" s="941"/>
      <c r="E24" s="920"/>
      <c r="F24" s="949"/>
      <c r="G24" s="941"/>
      <c r="H24" s="950"/>
      <c r="I24" s="951"/>
      <c r="J24" s="941"/>
      <c r="K24" s="920"/>
      <c r="L24" s="8"/>
      <c r="M24" s="226"/>
      <c r="N24" s="761"/>
    </row>
    <row r="25" spans="2:14" ht="34.5" customHeight="1" thickBot="1" x14ac:dyDescent="0.4">
      <c r="B25" s="890" t="s">
        <v>65</v>
      </c>
      <c r="C25" s="942">
        <v>0</v>
      </c>
      <c r="D25" s="943">
        <v>0</v>
      </c>
      <c r="E25" s="944">
        <v>0</v>
      </c>
      <c r="F25" s="942">
        <v>0</v>
      </c>
      <c r="G25" s="943">
        <v>0</v>
      </c>
      <c r="H25" s="944">
        <v>0</v>
      </c>
      <c r="I25" s="942">
        <v>0</v>
      </c>
      <c r="J25" s="943">
        <v>0</v>
      </c>
      <c r="K25" s="944">
        <v>0</v>
      </c>
      <c r="L25" s="942">
        <v>0</v>
      </c>
      <c r="M25" s="943">
        <v>0</v>
      </c>
      <c r="N25" s="945">
        <v>0</v>
      </c>
    </row>
    <row r="26" spans="2:14" ht="34.5" customHeight="1" thickBot="1" x14ac:dyDescent="0.4">
      <c r="B26" s="877" t="s">
        <v>66</v>
      </c>
      <c r="C26" s="316">
        <v>0</v>
      </c>
      <c r="D26" s="317">
        <v>0</v>
      </c>
      <c r="E26" s="946">
        <v>0</v>
      </c>
      <c r="F26" s="316">
        <v>0</v>
      </c>
      <c r="G26" s="317">
        <v>0</v>
      </c>
      <c r="H26" s="946">
        <v>0</v>
      </c>
      <c r="I26" s="316">
        <v>0</v>
      </c>
      <c r="J26" s="317">
        <v>0</v>
      </c>
      <c r="K26" s="946">
        <v>0</v>
      </c>
      <c r="L26" s="316">
        <v>0</v>
      </c>
      <c r="M26" s="317">
        <v>0</v>
      </c>
      <c r="N26" s="947">
        <v>0</v>
      </c>
    </row>
    <row r="27" spans="2:14" ht="34.5" customHeight="1" thickBot="1" x14ac:dyDescent="0.4">
      <c r="B27" s="890" t="s">
        <v>145</v>
      </c>
      <c r="C27" s="324">
        <v>0</v>
      </c>
      <c r="D27" s="322">
        <v>0</v>
      </c>
      <c r="E27" s="323">
        <v>0</v>
      </c>
      <c r="F27" s="324">
        <v>0</v>
      </c>
      <c r="G27" s="322">
        <v>0</v>
      </c>
      <c r="H27" s="323">
        <v>0</v>
      </c>
      <c r="I27" s="324">
        <v>0</v>
      </c>
      <c r="J27" s="322">
        <v>0</v>
      </c>
      <c r="K27" s="323">
        <v>0</v>
      </c>
      <c r="L27" s="324">
        <v>0</v>
      </c>
      <c r="M27" s="322">
        <v>0</v>
      </c>
      <c r="N27" s="364">
        <v>0</v>
      </c>
    </row>
    <row r="28" spans="2:14" ht="36.75" customHeight="1" thickBot="1" x14ac:dyDescent="0.4">
      <c r="B28" s="14" t="s">
        <v>15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</row>
    <row r="29" spans="2:14" ht="28.5" customHeight="1" thickBot="1" x14ac:dyDescent="0.4">
      <c r="B29" s="909" t="s">
        <v>16</v>
      </c>
      <c r="C29" s="907">
        <f t="shared" ref="C29:N29" si="4">C18</f>
        <v>0</v>
      </c>
      <c r="D29" s="907">
        <f t="shared" si="4"/>
        <v>4</v>
      </c>
      <c r="E29" s="907">
        <f t="shared" si="4"/>
        <v>4</v>
      </c>
      <c r="F29" s="907">
        <f t="shared" si="4"/>
        <v>1</v>
      </c>
      <c r="G29" s="907">
        <f t="shared" si="4"/>
        <v>0</v>
      </c>
      <c r="H29" s="907">
        <f t="shared" si="4"/>
        <v>1</v>
      </c>
      <c r="I29" s="907">
        <f t="shared" si="4"/>
        <v>3</v>
      </c>
      <c r="J29" s="907">
        <f t="shared" si="4"/>
        <v>1</v>
      </c>
      <c r="K29" s="907">
        <f t="shared" si="4"/>
        <v>4</v>
      </c>
      <c r="L29" s="907">
        <f t="shared" si="4"/>
        <v>4</v>
      </c>
      <c r="M29" s="907">
        <f t="shared" si="4"/>
        <v>5</v>
      </c>
      <c r="N29" s="907">
        <f t="shared" si="4"/>
        <v>9</v>
      </c>
    </row>
    <row r="30" spans="2:14" ht="24.75" customHeight="1" thickBot="1" x14ac:dyDescent="0.4">
      <c r="B30" s="909" t="s">
        <v>45</v>
      </c>
      <c r="C30" s="907">
        <f t="shared" ref="C30:N30" si="5">C23</f>
        <v>0</v>
      </c>
      <c r="D30" s="907">
        <f t="shared" si="5"/>
        <v>0</v>
      </c>
      <c r="E30" s="907">
        <f t="shared" si="5"/>
        <v>0</v>
      </c>
      <c r="F30" s="907">
        <f t="shared" si="5"/>
        <v>0</v>
      </c>
      <c r="G30" s="907">
        <f t="shared" si="5"/>
        <v>0</v>
      </c>
      <c r="H30" s="907">
        <f t="shared" si="5"/>
        <v>0</v>
      </c>
      <c r="I30" s="907">
        <f t="shared" si="5"/>
        <v>0</v>
      </c>
      <c r="J30" s="907">
        <f t="shared" si="5"/>
        <v>0</v>
      </c>
      <c r="K30" s="907">
        <f t="shared" si="5"/>
        <v>0</v>
      </c>
      <c r="L30" s="907">
        <f t="shared" si="5"/>
        <v>0</v>
      </c>
      <c r="M30" s="907">
        <f t="shared" si="5"/>
        <v>0</v>
      </c>
      <c r="N30" s="907">
        <f t="shared" si="5"/>
        <v>0</v>
      </c>
    </row>
    <row r="31" spans="2:14" ht="27" customHeight="1" thickBot="1" x14ac:dyDescent="0.4">
      <c r="B31" s="909" t="s">
        <v>17</v>
      </c>
      <c r="C31" s="907">
        <f t="shared" ref="C31:N31" si="6">C28</f>
        <v>0</v>
      </c>
      <c r="D31" s="907">
        <f t="shared" si="6"/>
        <v>0</v>
      </c>
      <c r="E31" s="907">
        <f t="shared" si="6"/>
        <v>0</v>
      </c>
      <c r="F31" s="907">
        <f t="shared" si="6"/>
        <v>0</v>
      </c>
      <c r="G31" s="907">
        <f t="shared" si="6"/>
        <v>0</v>
      </c>
      <c r="H31" s="907">
        <f t="shared" si="6"/>
        <v>0</v>
      </c>
      <c r="I31" s="907">
        <f t="shared" si="6"/>
        <v>0</v>
      </c>
      <c r="J31" s="907">
        <f t="shared" si="6"/>
        <v>0</v>
      </c>
      <c r="K31" s="907">
        <f t="shared" si="6"/>
        <v>0</v>
      </c>
      <c r="L31" s="907">
        <f t="shared" si="6"/>
        <v>0</v>
      </c>
      <c r="M31" s="907">
        <f t="shared" si="6"/>
        <v>0</v>
      </c>
      <c r="N31" s="907">
        <f t="shared" si="6"/>
        <v>0</v>
      </c>
    </row>
    <row r="32" spans="2:14" ht="33.75" customHeight="1" thickBot="1" x14ac:dyDescent="0.4">
      <c r="B32" s="911" t="s">
        <v>18</v>
      </c>
      <c r="C32" s="907">
        <f t="shared" ref="C32:N32" si="7">C29+C30+C31</f>
        <v>0</v>
      </c>
      <c r="D32" s="907">
        <f t="shared" si="7"/>
        <v>4</v>
      </c>
      <c r="E32" s="907">
        <f t="shared" si="7"/>
        <v>4</v>
      </c>
      <c r="F32" s="907">
        <f t="shared" si="7"/>
        <v>1</v>
      </c>
      <c r="G32" s="907">
        <f t="shared" si="7"/>
        <v>0</v>
      </c>
      <c r="H32" s="907">
        <f t="shared" si="7"/>
        <v>1</v>
      </c>
      <c r="I32" s="907">
        <f t="shared" si="7"/>
        <v>3</v>
      </c>
      <c r="J32" s="907">
        <f t="shared" si="7"/>
        <v>1</v>
      </c>
      <c r="K32" s="907">
        <f t="shared" si="7"/>
        <v>4</v>
      </c>
      <c r="L32" s="907">
        <f t="shared" si="7"/>
        <v>4</v>
      </c>
      <c r="M32" s="907">
        <f t="shared" si="7"/>
        <v>5</v>
      </c>
      <c r="N32" s="907">
        <f t="shared" si="7"/>
        <v>9</v>
      </c>
    </row>
    <row r="33" spans="2:14" x14ac:dyDescent="0.35">
      <c r="B33" s="12"/>
      <c r="C33" s="910"/>
      <c r="D33" s="910"/>
      <c r="E33" s="910"/>
      <c r="F33" s="910"/>
      <c r="G33" s="910"/>
      <c r="H33" s="910"/>
      <c r="I33" s="910"/>
      <c r="J33" s="910"/>
      <c r="K33" s="910"/>
      <c r="L33" s="910"/>
      <c r="M33" s="910"/>
      <c r="N33" s="910"/>
    </row>
    <row r="34" spans="2:14" ht="25.5" customHeight="1" x14ac:dyDescent="0.35">
      <c r="B34" s="1243" t="s">
        <v>46</v>
      </c>
      <c r="C34" s="1243"/>
      <c r="D34" s="1243"/>
      <c r="E34" s="1243"/>
      <c r="F34" s="1243"/>
      <c r="G34" s="1243"/>
      <c r="H34" s="1243"/>
      <c r="I34" s="1243"/>
      <c r="J34" s="1243"/>
      <c r="K34" s="1243"/>
      <c r="L34" s="1243"/>
      <c r="M34" s="1243"/>
      <c r="N34" s="1243"/>
    </row>
  </sheetData>
  <mergeCells count="9">
    <mergeCell ref="B34:N34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4" zoomScale="55" zoomScaleNormal="55" workbookViewId="0">
      <selection activeCell="U24" sqref="U24"/>
    </sheetView>
  </sheetViews>
  <sheetFormatPr defaultRowHeight="25.5" x14ac:dyDescent="0.35"/>
  <cols>
    <col min="1" max="1" width="87.85546875" style="31" customWidth="1"/>
    <col min="2" max="2" width="16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1.85546875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8.85546875" style="31" customWidth="1"/>
    <col min="15" max="15" width="13.85546875" style="31" customWidth="1"/>
    <col min="16" max="16" width="11.7109375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20" ht="25.5" customHeight="1" x14ac:dyDescent="0.35">
      <c r="A1" s="1164"/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164"/>
      <c r="R1" s="1164"/>
      <c r="S1" s="1164"/>
      <c r="T1" s="1164"/>
    </row>
    <row r="2" spans="1:20" ht="20.25" customHeight="1" x14ac:dyDescent="0.35">
      <c r="A2" s="1164" t="s">
        <v>102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</row>
    <row r="3" spans="1:20" ht="20.25" customHeight="1" x14ac:dyDescent="0.35">
      <c r="A3" s="1164" t="s">
        <v>103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1164"/>
      <c r="O3" s="1164"/>
      <c r="P3" s="1164"/>
    </row>
    <row r="4" spans="1:20" ht="24.75" customHeight="1" x14ac:dyDescent="0.35">
      <c r="A4" s="1164" t="s">
        <v>104</v>
      </c>
      <c r="B4" s="1164"/>
      <c r="C4" s="1164"/>
      <c r="D4" s="1164"/>
      <c r="E4" s="1164"/>
      <c r="F4" s="1164"/>
      <c r="G4" s="1164"/>
      <c r="H4" s="1164"/>
      <c r="I4" s="1164"/>
      <c r="J4" s="1164"/>
      <c r="K4" s="1164"/>
      <c r="L4" s="1164"/>
      <c r="M4" s="1164"/>
      <c r="N4" s="1164"/>
      <c r="O4" s="1164"/>
      <c r="P4" s="1164"/>
    </row>
    <row r="5" spans="1:20" ht="24.75" customHeight="1" x14ac:dyDescent="0.35">
      <c r="A5" s="1164" t="s">
        <v>140</v>
      </c>
      <c r="B5" s="1164"/>
      <c r="C5" s="1164"/>
      <c r="D5" s="1164"/>
      <c r="E5" s="1164"/>
      <c r="F5" s="1164"/>
      <c r="G5" s="1164"/>
      <c r="H5" s="1164"/>
      <c r="I5" s="1164"/>
      <c r="J5" s="1164"/>
      <c r="K5" s="1164"/>
      <c r="L5" s="1164"/>
      <c r="M5" s="1164"/>
      <c r="N5" s="1164"/>
      <c r="O5" s="1164"/>
      <c r="P5" s="1164"/>
    </row>
    <row r="6" spans="1:20" ht="33" customHeight="1" thickBot="1" x14ac:dyDescent="0.4">
      <c r="A6" s="32"/>
    </row>
    <row r="7" spans="1:20" ht="33" customHeight="1" thickBot="1" x14ac:dyDescent="0.4">
      <c r="A7" s="1165" t="s">
        <v>1</v>
      </c>
      <c r="B7" s="1168" t="s">
        <v>19</v>
      </c>
      <c r="C7" s="1169"/>
      <c r="D7" s="1170"/>
      <c r="E7" s="1168" t="s">
        <v>20</v>
      </c>
      <c r="F7" s="1169"/>
      <c r="G7" s="1170"/>
      <c r="H7" s="1168" t="s">
        <v>21</v>
      </c>
      <c r="I7" s="1169"/>
      <c r="J7" s="1170"/>
      <c r="K7" s="1168" t="s">
        <v>22</v>
      </c>
      <c r="L7" s="1169"/>
      <c r="M7" s="1170"/>
      <c r="N7" s="1171" t="s">
        <v>77</v>
      </c>
      <c r="O7" s="1172"/>
      <c r="P7" s="1173"/>
    </row>
    <row r="8" spans="1:20" ht="33" customHeight="1" thickBot="1" x14ac:dyDescent="0.4">
      <c r="A8" s="1166"/>
      <c r="B8" s="1249" t="s">
        <v>105</v>
      </c>
      <c r="C8" s="1250"/>
      <c r="D8" s="1251"/>
      <c r="E8" s="1249" t="s">
        <v>105</v>
      </c>
      <c r="F8" s="1250"/>
      <c r="G8" s="1251"/>
      <c r="H8" s="1249" t="s">
        <v>105</v>
      </c>
      <c r="I8" s="1250"/>
      <c r="J8" s="1251"/>
      <c r="K8" s="1249" t="s">
        <v>105</v>
      </c>
      <c r="L8" s="1250"/>
      <c r="M8" s="1251"/>
      <c r="N8" s="1174"/>
      <c r="O8" s="1175"/>
      <c r="P8" s="1176"/>
    </row>
    <row r="9" spans="1:20" ht="99.75" customHeight="1" thickBot="1" x14ac:dyDescent="0.4">
      <c r="A9" s="1195"/>
      <c r="B9" s="34" t="s">
        <v>5</v>
      </c>
      <c r="C9" s="35" t="s">
        <v>6</v>
      </c>
      <c r="D9" s="36" t="s">
        <v>7</v>
      </c>
      <c r="E9" s="34" t="s">
        <v>5</v>
      </c>
      <c r="F9" s="35" t="s">
        <v>6</v>
      </c>
      <c r="G9" s="36" t="s">
        <v>7</v>
      </c>
      <c r="H9" s="34" t="s">
        <v>5</v>
      </c>
      <c r="I9" s="35" t="s">
        <v>6</v>
      </c>
      <c r="J9" s="36" t="s">
        <v>7</v>
      </c>
      <c r="K9" s="34" t="s">
        <v>5</v>
      </c>
      <c r="L9" s="35" t="s">
        <v>6</v>
      </c>
      <c r="M9" s="36" t="s">
        <v>7</v>
      </c>
      <c r="N9" s="34" t="s">
        <v>5</v>
      </c>
      <c r="O9" s="35" t="s">
        <v>6</v>
      </c>
      <c r="P9" s="36" t="s">
        <v>7</v>
      </c>
    </row>
    <row r="10" spans="1:20" ht="36.75" customHeight="1" thickBot="1" x14ac:dyDescent="0.4">
      <c r="A10" s="37" t="s">
        <v>8</v>
      </c>
      <c r="B10" s="38"/>
      <c r="C10" s="39"/>
      <c r="D10" s="40"/>
      <c r="E10" s="38"/>
      <c r="F10" s="39"/>
      <c r="G10" s="41"/>
      <c r="H10" s="42"/>
      <c r="I10" s="43"/>
      <c r="J10" s="44"/>
      <c r="K10" s="42"/>
      <c r="L10" s="43"/>
      <c r="M10" s="44"/>
      <c r="N10" s="131"/>
      <c r="O10" s="132"/>
      <c r="P10" s="133"/>
    </row>
    <row r="11" spans="1:20" ht="29.25" customHeight="1" x14ac:dyDescent="0.35">
      <c r="A11" s="487" t="s">
        <v>106</v>
      </c>
      <c r="B11" s="488">
        <v>5</v>
      </c>
      <c r="C11" s="489">
        <v>1</v>
      </c>
      <c r="D11" s="266">
        <f>SUM(B11:C11)</f>
        <v>6</v>
      </c>
      <c r="E11" s="488">
        <v>16</v>
      </c>
      <c r="F11" s="489">
        <v>0</v>
      </c>
      <c r="G11" s="266">
        <f>SUM(E11:F11)</f>
        <v>16</v>
      </c>
      <c r="H11" s="488">
        <v>18</v>
      </c>
      <c r="I11" s="489">
        <v>3</v>
      </c>
      <c r="J11" s="266">
        <f>SUM(H11:I11)</f>
        <v>21</v>
      </c>
      <c r="K11" s="488">
        <f t="shared" ref="K11:M15" si="0">K27+K19</f>
        <v>0</v>
      </c>
      <c r="L11" s="489">
        <f t="shared" si="0"/>
        <v>0</v>
      </c>
      <c r="M11" s="266">
        <f t="shared" si="0"/>
        <v>0</v>
      </c>
      <c r="N11" s="267">
        <f>SUM(B11+E11+H11)</f>
        <v>39</v>
      </c>
      <c r="O11" s="268">
        <f>SUM(C11+F11+I11+L11)</f>
        <v>4</v>
      </c>
      <c r="P11" s="269">
        <f>SUM(N11:O11)</f>
        <v>43</v>
      </c>
    </row>
    <row r="12" spans="1:20" ht="27.75" customHeight="1" x14ac:dyDescent="0.35">
      <c r="A12" s="490"/>
      <c r="B12" s="270">
        <f>B28+B20</f>
        <v>0</v>
      </c>
      <c r="C12" s="271">
        <f>C28+C20</f>
        <v>0</v>
      </c>
      <c r="D12" s="266">
        <f>SUM(B12:C12)</f>
        <v>0</v>
      </c>
      <c r="E12" s="270">
        <v>0</v>
      </c>
      <c r="F12" s="291">
        <v>0</v>
      </c>
      <c r="G12" s="266">
        <f>SUM(E12:F12)</f>
        <v>0</v>
      </c>
      <c r="H12" s="270">
        <v>0</v>
      </c>
      <c r="I12" s="271">
        <v>0</v>
      </c>
      <c r="J12" s="266">
        <f>SUM(H12:I12)</f>
        <v>0</v>
      </c>
      <c r="K12" s="270">
        <f t="shared" si="0"/>
        <v>0</v>
      </c>
      <c r="L12" s="271">
        <f t="shared" si="0"/>
        <v>0</v>
      </c>
      <c r="M12" s="266">
        <f>M28+M20</f>
        <v>0</v>
      </c>
      <c r="N12" s="267">
        <f t="shared" ref="N12:P15" si="1">B12+E12+K12</f>
        <v>0</v>
      </c>
      <c r="O12" s="268">
        <f t="shared" si="1"/>
        <v>0</v>
      </c>
      <c r="P12" s="269">
        <f t="shared" si="1"/>
        <v>0</v>
      </c>
    </row>
    <row r="13" spans="1:20" ht="27.75" customHeight="1" x14ac:dyDescent="0.35">
      <c r="A13" s="491"/>
      <c r="B13" s="270">
        <f>B29+B21</f>
        <v>0</v>
      </c>
      <c r="C13" s="271">
        <f>C29+C21</f>
        <v>0</v>
      </c>
      <c r="D13" s="266">
        <f>SUM(B13:C13)</f>
        <v>0</v>
      </c>
      <c r="E13" s="270">
        <v>0</v>
      </c>
      <c r="F13" s="291">
        <v>0</v>
      </c>
      <c r="G13" s="266">
        <f>SUM(E13:F13)</f>
        <v>0</v>
      </c>
      <c r="H13" s="270">
        <v>0</v>
      </c>
      <c r="I13" s="271">
        <v>0</v>
      </c>
      <c r="J13" s="266">
        <f>SUM(H13:I13)</f>
        <v>0</v>
      </c>
      <c r="K13" s="270">
        <f t="shared" si="0"/>
        <v>0</v>
      </c>
      <c r="L13" s="271">
        <f t="shared" si="0"/>
        <v>0</v>
      </c>
      <c r="M13" s="266">
        <f>M29+M21</f>
        <v>0</v>
      </c>
      <c r="N13" s="267">
        <f t="shared" si="1"/>
        <v>0</v>
      </c>
      <c r="O13" s="268">
        <f t="shared" si="1"/>
        <v>0</v>
      </c>
      <c r="P13" s="269">
        <f t="shared" si="1"/>
        <v>0</v>
      </c>
    </row>
    <row r="14" spans="1:20" ht="30.75" customHeight="1" x14ac:dyDescent="0.35">
      <c r="A14" s="492"/>
      <c r="B14" s="270">
        <f>B29+B21</f>
        <v>0</v>
      </c>
      <c r="C14" s="271">
        <f>C29+C21</f>
        <v>0</v>
      </c>
      <c r="D14" s="266">
        <f>SUM(B14:C14)</f>
        <v>0</v>
      </c>
      <c r="E14" s="270">
        <v>0</v>
      </c>
      <c r="F14" s="291">
        <v>0</v>
      </c>
      <c r="G14" s="266">
        <f>SUM(E14:F14)</f>
        <v>0</v>
      </c>
      <c r="H14" s="270">
        <v>0</v>
      </c>
      <c r="I14" s="271">
        <v>0</v>
      </c>
      <c r="J14" s="266">
        <f>SUM(H14:I14)</f>
        <v>0</v>
      </c>
      <c r="K14" s="270">
        <f t="shared" si="0"/>
        <v>0</v>
      </c>
      <c r="L14" s="271">
        <f t="shared" si="0"/>
        <v>0</v>
      </c>
      <c r="M14" s="266">
        <f>M30+M22</f>
        <v>0</v>
      </c>
      <c r="N14" s="267">
        <f t="shared" si="1"/>
        <v>0</v>
      </c>
      <c r="O14" s="268">
        <f t="shared" si="1"/>
        <v>0</v>
      </c>
      <c r="P14" s="269">
        <f t="shared" si="1"/>
        <v>0</v>
      </c>
    </row>
    <row r="15" spans="1:20" ht="32.25" customHeight="1" thickBot="1" x14ac:dyDescent="0.4">
      <c r="A15" s="493"/>
      <c r="B15" s="270">
        <f>B30+B22</f>
        <v>0</v>
      </c>
      <c r="C15" s="271">
        <f>C30+C22</f>
        <v>0</v>
      </c>
      <c r="D15" s="266">
        <f>SUM(B15:C15)</f>
        <v>0</v>
      </c>
      <c r="E15" s="270">
        <v>0</v>
      </c>
      <c r="F15" s="291">
        <v>0</v>
      </c>
      <c r="G15" s="266">
        <f>SUM(E15:F15)</f>
        <v>0</v>
      </c>
      <c r="H15" s="270">
        <v>0</v>
      </c>
      <c r="I15" s="271">
        <v>0</v>
      </c>
      <c r="J15" s="266">
        <f>SUM(H15:I15)</f>
        <v>0</v>
      </c>
      <c r="K15" s="270">
        <f t="shared" si="0"/>
        <v>0</v>
      </c>
      <c r="L15" s="271">
        <f t="shared" si="0"/>
        <v>0</v>
      </c>
      <c r="M15" s="266">
        <f>M31+M23</f>
        <v>0</v>
      </c>
      <c r="N15" s="267">
        <f t="shared" si="1"/>
        <v>0</v>
      </c>
      <c r="O15" s="268">
        <f t="shared" si="1"/>
        <v>0</v>
      </c>
      <c r="P15" s="269">
        <f t="shared" si="1"/>
        <v>0</v>
      </c>
    </row>
    <row r="16" spans="1:20" ht="36.75" customHeight="1" thickBot="1" x14ac:dyDescent="0.4">
      <c r="A16" s="494" t="s">
        <v>9</v>
      </c>
      <c r="B16" s="273">
        <f>SUM(B10:B15)</f>
        <v>5</v>
      </c>
      <c r="C16" s="273">
        <f t="shared" ref="C16:P16" si="2">SUM(C10:C15)</f>
        <v>1</v>
      </c>
      <c r="D16" s="273">
        <f t="shared" si="2"/>
        <v>6</v>
      </c>
      <c r="E16" s="273">
        <f t="shared" si="2"/>
        <v>16</v>
      </c>
      <c r="F16" s="273">
        <f t="shared" si="2"/>
        <v>0</v>
      </c>
      <c r="G16" s="273">
        <f t="shared" si="2"/>
        <v>16</v>
      </c>
      <c r="H16" s="273">
        <f>SUM(H10:H15)</f>
        <v>18</v>
      </c>
      <c r="I16" s="273">
        <f>SUM(I10:I15)</f>
        <v>3</v>
      </c>
      <c r="J16" s="273">
        <f>SUM(J10:J15)</f>
        <v>21</v>
      </c>
      <c r="K16" s="273">
        <f t="shared" si="2"/>
        <v>0</v>
      </c>
      <c r="L16" s="273">
        <f t="shared" si="2"/>
        <v>0</v>
      </c>
      <c r="M16" s="273">
        <f t="shared" si="2"/>
        <v>0</v>
      </c>
      <c r="N16" s="273">
        <f t="shared" si="2"/>
        <v>39</v>
      </c>
      <c r="O16" s="273">
        <f t="shared" si="2"/>
        <v>4</v>
      </c>
      <c r="P16" s="274">
        <f t="shared" si="2"/>
        <v>43</v>
      </c>
    </row>
    <row r="17" spans="1:16" ht="27" customHeight="1" thickBot="1" x14ac:dyDescent="0.4">
      <c r="A17" s="494" t="s">
        <v>10</v>
      </c>
      <c r="B17" s="275"/>
      <c r="C17" s="276"/>
      <c r="D17" s="277"/>
      <c r="E17" s="275"/>
      <c r="F17" s="276"/>
      <c r="G17" s="277"/>
      <c r="H17" s="275"/>
      <c r="I17" s="276"/>
      <c r="J17" s="277"/>
      <c r="K17" s="275"/>
      <c r="L17" s="276"/>
      <c r="M17" s="277"/>
      <c r="N17" s="278"/>
      <c r="O17" s="276"/>
      <c r="P17" s="279"/>
    </row>
    <row r="18" spans="1:16" ht="31.5" customHeight="1" thickBot="1" x14ac:dyDescent="0.4">
      <c r="A18" s="495" t="s">
        <v>11</v>
      </c>
      <c r="B18" s="280"/>
      <c r="C18" s="281"/>
      <c r="D18" s="282"/>
      <c r="E18" s="280"/>
      <c r="F18" s="281"/>
      <c r="G18" s="282"/>
      <c r="H18" s="280"/>
      <c r="I18" s="281"/>
      <c r="J18" s="282"/>
      <c r="K18" s="280"/>
      <c r="L18" s="281"/>
      <c r="M18" s="282"/>
      <c r="N18" s="283"/>
      <c r="O18" s="284"/>
      <c r="P18" s="285"/>
    </row>
    <row r="19" spans="1:16" ht="24.95" customHeight="1" x14ac:dyDescent="0.35">
      <c r="A19" s="487" t="s">
        <v>107</v>
      </c>
      <c r="B19" s="286">
        <v>5</v>
      </c>
      <c r="C19" s="286">
        <v>1</v>
      </c>
      <c r="D19" s="287">
        <f>SUM(B19:C19)</f>
        <v>6</v>
      </c>
      <c r="E19" s="286">
        <v>15</v>
      </c>
      <c r="F19" s="286">
        <v>0</v>
      </c>
      <c r="G19" s="287">
        <f>SUM(E19:F19)</f>
        <v>15</v>
      </c>
      <c r="H19" s="286">
        <v>18</v>
      </c>
      <c r="I19" s="286">
        <v>2</v>
      </c>
      <c r="J19" s="287">
        <f>SUM(H19:I19)</f>
        <v>20</v>
      </c>
      <c r="K19" s="286">
        <v>0</v>
      </c>
      <c r="L19" s="286">
        <v>0</v>
      </c>
      <c r="M19" s="287">
        <f>SUM(K19:L19)</f>
        <v>0</v>
      </c>
      <c r="N19" s="288">
        <f>SUM(B19+E19+H19)</f>
        <v>38</v>
      </c>
      <c r="O19" s="289">
        <f>SUM(C19+F19+I19)</f>
        <v>3</v>
      </c>
      <c r="P19" s="290">
        <f>SUM(N19:O19)</f>
        <v>41</v>
      </c>
    </row>
    <row r="20" spans="1:16" ht="24.95" customHeight="1" x14ac:dyDescent="0.35">
      <c r="A20" s="490"/>
      <c r="B20" s="291">
        <v>0</v>
      </c>
      <c r="C20" s="291">
        <v>0</v>
      </c>
      <c r="D20" s="292">
        <f>SUM(B20:C20)</f>
        <v>0</v>
      </c>
      <c r="E20" s="291">
        <v>0</v>
      </c>
      <c r="F20" s="291">
        <v>0</v>
      </c>
      <c r="G20" s="292">
        <f>SUM(E20:F20)</f>
        <v>0</v>
      </c>
      <c r="H20" s="291">
        <v>0</v>
      </c>
      <c r="I20" s="291">
        <v>0</v>
      </c>
      <c r="J20" s="292">
        <f>SUM(H20:I20)</f>
        <v>0</v>
      </c>
      <c r="K20" s="291">
        <v>0</v>
      </c>
      <c r="L20" s="291">
        <v>0</v>
      </c>
      <c r="M20" s="292">
        <f>SUM(K20:L20)</f>
        <v>0</v>
      </c>
      <c r="N20" s="267">
        <f t="shared" ref="N20:P23" si="3">B20+E20+K20</f>
        <v>0</v>
      </c>
      <c r="O20" s="268">
        <f t="shared" si="3"/>
        <v>0</v>
      </c>
      <c r="P20" s="269">
        <f t="shared" si="3"/>
        <v>0</v>
      </c>
    </row>
    <row r="21" spans="1:16" ht="24.95" customHeight="1" x14ac:dyDescent="0.35">
      <c r="A21" s="491"/>
      <c r="B21" s="291">
        <v>0</v>
      </c>
      <c r="C21" s="291">
        <v>0</v>
      </c>
      <c r="D21" s="292">
        <f>SUM(B21:C21)</f>
        <v>0</v>
      </c>
      <c r="E21" s="291">
        <v>0</v>
      </c>
      <c r="F21" s="291">
        <v>0</v>
      </c>
      <c r="G21" s="292">
        <f>SUM(E21:F21)</f>
        <v>0</v>
      </c>
      <c r="H21" s="291">
        <v>0</v>
      </c>
      <c r="I21" s="291">
        <v>0</v>
      </c>
      <c r="J21" s="292">
        <f>SUM(H21:I21)</f>
        <v>0</v>
      </c>
      <c r="K21" s="291">
        <v>0</v>
      </c>
      <c r="L21" s="291">
        <v>0</v>
      </c>
      <c r="M21" s="292">
        <f>SUM(K21:L21)</f>
        <v>0</v>
      </c>
      <c r="N21" s="267">
        <f t="shared" si="3"/>
        <v>0</v>
      </c>
      <c r="O21" s="268">
        <f t="shared" si="3"/>
        <v>0</v>
      </c>
      <c r="P21" s="269">
        <f t="shared" si="3"/>
        <v>0</v>
      </c>
    </row>
    <row r="22" spans="1:16" ht="29.25" customHeight="1" x14ac:dyDescent="0.35">
      <c r="A22" s="492"/>
      <c r="B22" s="291">
        <v>0</v>
      </c>
      <c r="C22" s="291">
        <v>0</v>
      </c>
      <c r="D22" s="292">
        <f>SUM(B22:C22)</f>
        <v>0</v>
      </c>
      <c r="E22" s="291">
        <v>0</v>
      </c>
      <c r="F22" s="291">
        <v>0</v>
      </c>
      <c r="G22" s="292">
        <f>SUM(E22:F22)</f>
        <v>0</v>
      </c>
      <c r="H22" s="291">
        <v>0</v>
      </c>
      <c r="I22" s="291">
        <v>0</v>
      </c>
      <c r="J22" s="292">
        <f>SUM(H22:I22)</f>
        <v>0</v>
      </c>
      <c r="K22" s="291">
        <v>0</v>
      </c>
      <c r="L22" s="291">
        <v>0</v>
      </c>
      <c r="M22" s="292">
        <f>SUM(K22:L22)</f>
        <v>0</v>
      </c>
      <c r="N22" s="267">
        <f t="shared" si="3"/>
        <v>0</v>
      </c>
      <c r="O22" s="268">
        <f t="shared" si="3"/>
        <v>0</v>
      </c>
      <c r="P22" s="269">
        <f t="shared" si="3"/>
        <v>0</v>
      </c>
    </row>
    <row r="23" spans="1:16" ht="43.5" customHeight="1" thickBot="1" x14ac:dyDescent="0.4">
      <c r="A23" s="493"/>
      <c r="B23" s="293">
        <v>0</v>
      </c>
      <c r="C23" s="294">
        <v>0</v>
      </c>
      <c r="D23" s="295">
        <f>SUM(B23:C23)</f>
        <v>0</v>
      </c>
      <c r="E23" s="293">
        <v>0</v>
      </c>
      <c r="F23" s="294">
        <v>0</v>
      </c>
      <c r="G23" s="295">
        <f>SUM(E23:F23)</f>
        <v>0</v>
      </c>
      <c r="H23" s="293">
        <v>0</v>
      </c>
      <c r="I23" s="294">
        <v>0</v>
      </c>
      <c r="J23" s="295">
        <f>SUM(H23:I23)</f>
        <v>0</v>
      </c>
      <c r="K23" s="293">
        <v>0</v>
      </c>
      <c r="L23" s="294">
        <v>0</v>
      </c>
      <c r="M23" s="295">
        <f>SUM(K23:L23)</f>
        <v>0</v>
      </c>
      <c r="N23" s="267">
        <f t="shared" si="3"/>
        <v>0</v>
      </c>
      <c r="O23" s="268">
        <f t="shared" si="3"/>
        <v>0</v>
      </c>
      <c r="P23" s="269">
        <f t="shared" si="3"/>
        <v>0</v>
      </c>
    </row>
    <row r="24" spans="1:16" ht="24.95" customHeight="1" thickBot="1" x14ac:dyDescent="0.4">
      <c r="A24" s="496" t="s">
        <v>13</v>
      </c>
      <c r="B24" s="296">
        <f t="shared" ref="B24:P24" si="4">SUM(B19:B23)</f>
        <v>5</v>
      </c>
      <c r="C24" s="296">
        <f t="shared" si="4"/>
        <v>1</v>
      </c>
      <c r="D24" s="296">
        <f t="shared" si="4"/>
        <v>6</v>
      </c>
      <c r="E24" s="296">
        <f t="shared" si="4"/>
        <v>15</v>
      </c>
      <c r="F24" s="296">
        <f t="shared" si="4"/>
        <v>0</v>
      </c>
      <c r="G24" s="297">
        <f t="shared" si="4"/>
        <v>15</v>
      </c>
      <c r="H24" s="296">
        <f>SUM(H19:H23)</f>
        <v>18</v>
      </c>
      <c r="I24" s="296">
        <f>SUM(I19:I23)</f>
        <v>2</v>
      </c>
      <c r="J24" s="297">
        <f>SUM(J19:J23)</f>
        <v>20</v>
      </c>
      <c r="K24" s="296">
        <f t="shared" si="4"/>
        <v>0</v>
      </c>
      <c r="L24" s="296">
        <f t="shared" si="4"/>
        <v>0</v>
      </c>
      <c r="M24" s="297">
        <f t="shared" si="4"/>
        <v>0</v>
      </c>
      <c r="N24" s="296">
        <f t="shared" si="4"/>
        <v>38</v>
      </c>
      <c r="O24" s="296">
        <f t="shared" si="4"/>
        <v>3</v>
      </c>
      <c r="P24" s="297">
        <f t="shared" si="4"/>
        <v>41</v>
      </c>
    </row>
    <row r="25" spans="1:16" ht="24.95" customHeight="1" thickBot="1" x14ac:dyDescent="0.4">
      <c r="A25" s="497" t="s">
        <v>14</v>
      </c>
      <c r="B25" s="498"/>
      <c r="C25" s="499"/>
      <c r="D25" s="500"/>
      <c r="E25" s="498"/>
      <c r="F25" s="499"/>
      <c r="G25" s="500"/>
      <c r="H25" s="844"/>
      <c r="I25" s="845"/>
      <c r="J25" s="846"/>
      <c r="K25" s="844"/>
      <c r="L25" s="845"/>
      <c r="M25" s="846"/>
      <c r="N25" s="504"/>
      <c r="O25" s="505"/>
      <c r="P25" s="506"/>
    </row>
    <row r="26" spans="1:16" ht="24.95" customHeight="1" x14ac:dyDescent="0.35">
      <c r="A26" s="847" t="s">
        <v>106</v>
      </c>
      <c r="B26" s="286">
        <v>0</v>
      </c>
      <c r="C26" s="483">
        <v>0</v>
      </c>
      <c r="D26" s="287">
        <f>SUM(B26:C26)</f>
        <v>0</v>
      </c>
      <c r="E26" s="484">
        <v>1</v>
      </c>
      <c r="F26" s="483">
        <v>0</v>
      </c>
      <c r="G26" s="848">
        <f>SUM(E26:F26)</f>
        <v>1</v>
      </c>
      <c r="H26" s="286">
        <v>0</v>
      </c>
      <c r="I26" s="483">
        <v>1</v>
      </c>
      <c r="J26" s="287">
        <f>SUM(H26:I26)</f>
        <v>1</v>
      </c>
      <c r="K26" s="484">
        <v>0</v>
      </c>
      <c r="L26" s="483">
        <v>0</v>
      </c>
      <c r="M26" s="848">
        <f>SUM(K26:L26)</f>
        <v>0</v>
      </c>
      <c r="N26" s="849">
        <f>B26+E26+H26+K26</f>
        <v>1</v>
      </c>
      <c r="O26" s="850">
        <f>SUM(C26+F26+I26)</f>
        <v>1</v>
      </c>
      <c r="P26" s="290">
        <f>SUM(D26+G26+J26)</f>
        <v>2</v>
      </c>
    </row>
    <row r="27" spans="1:16" ht="33" customHeight="1" x14ac:dyDescent="0.35">
      <c r="A27" s="851"/>
      <c r="B27" s="291">
        <v>0</v>
      </c>
      <c r="C27" s="271">
        <v>0</v>
      </c>
      <c r="D27" s="852">
        <f>SUM(B27:C27)</f>
        <v>0</v>
      </c>
      <c r="E27" s="272">
        <v>0</v>
      </c>
      <c r="F27" s="271">
        <v>0</v>
      </c>
      <c r="G27" s="292">
        <f>SUM(E27:F27)</f>
        <v>0</v>
      </c>
      <c r="H27" s="291">
        <v>0</v>
      </c>
      <c r="I27" s="271">
        <v>0</v>
      </c>
      <c r="J27" s="852">
        <f>SUM(H27:I27)</f>
        <v>0</v>
      </c>
      <c r="K27" s="272">
        <v>0</v>
      </c>
      <c r="L27" s="271">
        <v>0</v>
      </c>
      <c r="M27" s="292">
        <f>SUM(K27:L27)</f>
        <v>0</v>
      </c>
      <c r="N27" s="853">
        <f t="shared" ref="N27:P30" si="5">B27+E27+K27</f>
        <v>0</v>
      </c>
      <c r="O27" s="854">
        <f t="shared" ref="O27:O32" si="6">SUM(C27+F27+I27)</f>
        <v>0</v>
      </c>
      <c r="P27" s="855">
        <f t="shared" si="5"/>
        <v>0</v>
      </c>
    </row>
    <row r="28" spans="1:16" ht="24.95" customHeight="1" x14ac:dyDescent="0.35">
      <c r="A28" s="856"/>
      <c r="B28" s="291">
        <v>0</v>
      </c>
      <c r="C28" s="271">
        <v>0</v>
      </c>
      <c r="D28" s="852">
        <f>SUM(B28:C28)</f>
        <v>0</v>
      </c>
      <c r="E28" s="272">
        <v>0</v>
      </c>
      <c r="F28" s="271">
        <v>0</v>
      </c>
      <c r="G28" s="292">
        <f>SUM(E28:F28)</f>
        <v>0</v>
      </c>
      <c r="H28" s="291">
        <v>0</v>
      </c>
      <c r="I28" s="271">
        <v>0</v>
      </c>
      <c r="J28" s="852">
        <f>SUM(H28:I28)</f>
        <v>0</v>
      </c>
      <c r="K28" s="272">
        <v>0</v>
      </c>
      <c r="L28" s="271">
        <v>0</v>
      </c>
      <c r="M28" s="292">
        <f>SUM(K28:L28)</f>
        <v>0</v>
      </c>
      <c r="N28" s="853">
        <f t="shared" si="5"/>
        <v>0</v>
      </c>
      <c r="O28" s="854">
        <f t="shared" si="6"/>
        <v>0</v>
      </c>
      <c r="P28" s="855">
        <f t="shared" si="5"/>
        <v>0</v>
      </c>
    </row>
    <row r="29" spans="1:16" ht="32.25" customHeight="1" x14ac:dyDescent="0.35">
      <c r="A29" s="851"/>
      <c r="B29" s="291">
        <v>0</v>
      </c>
      <c r="C29" s="271">
        <v>0</v>
      </c>
      <c r="D29" s="852">
        <f>SUM(B29:C29)</f>
        <v>0</v>
      </c>
      <c r="E29" s="272">
        <v>0</v>
      </c>
      <c r="F29" s="271">
        <v>0</v>
      </c>
      <c r="G29" s="292">
        <f>SUM(E29:F29)</f>
        <v>0</v>
      </c>
      <c r="H29" s="291">
        <v>0</v>
      </c>
      <c r="I29" s="271">
        <v>0</v>
      </c>
      <c r="J29" s="852">
        <f>SUM(H29:I29)</f>
        <v>0</v>
      </c>
      <c r="K29" s="272">
        <v>0</v>
      </c>
      <c r="L29" s="271">
        <v>0</v>
      </c>
      <c r="M29" s="292">
        <f>SUM(K29:L29)</f>
        <v>0</v>
      </c>
      <c r="N29" s="853">
        <f t="shared" si="5"/>
        <v>0</v>
      </c>
      <c r="O29" s="854">
        <f t="shared" si="6"/>
        <v>0</v>
      </c>
      <c r="P29" s="855">
        <f t="shared" si="5"/>
        <v>0</v>
      </c>
    </row>
    <row r="30" spans="1:16" ht="29.25" customHeight="1" thickBot="1" x14ac:dyDescent="0.4">
      <c r="A30" s="857"/>
      <c r="B30" s="858">
        <v>0</v>
      </c>
      <c r="C30" s="859">
        <v>0</v>
      </c>
      <c r="D30" s="860">
        <f>SUM(B30:C30)</f>
        <v>0</v>
      </c>
      <c r="E30" s="861">
        <v>0</v>
      </c>
      <c r="F30" s="859">
        <v>0</v>
      </c>
      <c r="G30" s="862">
        <f>SUM(E30:F30)</f>
        <v>0</v>
      </c>
      <c r="H30" s="858">
        <v>0</v>
      </c>
      <c r="I30" s="859">
        <v>0</v>
      </c>
      <c r="J30" s="860">
        <f>SUM(H30:I30)</f>
        <v>0</v>
      </c>
      <c r="K30" s="861">
        <v>0</v>
      </c>
      <c r="L30" s="859">
        <v>0</v>
      </c>
      <c r="M30" s="862">
        <f>SUM(K30:L30)</f>
        <v>0</v>
      </c>
      <c r="N30" s="863">
        <f t="shared" si="5"/>
        <v>0</v>
      </c>
      <c r="O30" s="864">
        <f t="shared" si="6"/>
        <v>0</v>
      </c>
      <c r="P30" s="865">
        <f t="shared" si="5"/>
        <v>0</v>
      </c>
    </row>
    <row r="31" spans="1:16" ht="36.75" customHeight="1" thickBot="1" x14ac:dyDescent="0.4">
      <c r="A31" s="496" t="s">
        <v>15</v>
      </c>
      <c r="B31" s="298">
        <f t="shared" ref="B31:P31" si="7">SUM(B26:B30)</f>
        <v>0</v>
      </c>
      <c r="C31" s="298">
        <f t="shared" si="7"/>
        <v>0</v>
      </c>
      <c r="D31" s="298">
        <f t="shared" si="7"/>
        <v>0</v>
      </c>
      <c r="E31" s="298">
        <f t="shared" si="7"/>
        <v>1</v>
      </c>
      <c r="F31" s="298">
        <f t="shared" si="7"/>
        <v>0</v>
      </c>
      <c r="G31" s="298">
        <f t="shared" si="7"/>
        <v>1</v>
      </c>
      <c r="H31" s="299">
        <f>SUM(H26:H30)</f>
        <v>0</v>
      </c>
      <c r="I31" s="299">
        <f>SUM(I26:I30)</f>
        <v>1</v>
      </c>
      <c r="J31" s="299">
        <f>SUM(J26:J30)</f>
        <v>1</v>
      </c>
      <c r="K31" s="299">
        <f t="shared" si="7"/>
        <v>0</v>
      </c>
      <c r="L31" s="299">
        <f t="shared" si="7"/>
        <v>0</v>
      </c>
      <c r="M31" s="299">
        <f t="shared" si="7"/>
        <v>0</v>
      </c>
      <c r="N31" s="297">
        <f>SUM(N26:N30)</f>
        <v>1</v>
      </c>
      <c r="O31" s="850">
        <f t="shared" si="6"/>
        <v>1</v>
      </c>
      <c r="P31" s="297">
        <f t="shared" si="7"/>
        <v>2</v>
      </c>
    </row>
    <row r="32" spans="1:16" ht="30" customHeight="1" thickBot="1" x14ac:dyDescent="0.4">
      <c r="A32" s="509" t="s">
        <v>16</v>
      </c>
      <c r="B32" s="273">
        <f t="shared" ref="B32:M32" si="8">B24</f>
        <v>5</v>
      </c>
      <c r="C32" s="273">
        <f t="shared" si="8"/>
        <v>1</v>
      </c>
      <c r="D32" s="273">
        <f t="shared" si="8"/>
        <v>6</v>
      </c>
      <c r="E32" s="273">
        <f t="shared" si="8"/>
        <v>15</v>
      </c>
      <c r="F32" s="273">
        <f t="shared" si="8"/>
        <v>0</v>
      </c>
      <c r="G32" s="300">
        <f t="shared" si="8"/>
        <v>15</v>
      </c>
      <c r="H32" s="300">
        <f t="shared" si="8"/>
        <v>18</v>
      </c>
      <c r="I32" s="300">
        <f t="shared" si="8"/>
        <v>2</v>
      </c>
      <c r="J32" s="300">
        <f t="shared" si="8"/>
        <v>20</v>
      </c>
      <c r="K32" s="300">
        <f t="shared" si="8"/>
        <v>0</v>
      </c>
      <c r="L32" s="300">
        <f t="shared" si="8"/>
        <v>0</v>
      </c>
      <c r="M32" s="300">
        <f t="shared" si="8"/>
        <v>0</v>
      </c>
      <c r="N32" s="300">
        <f>N24</f>
        <v>38</v>
      </c>
      <c r="O32" s="289">
        <f t="shared" si="6"/>
        <v>3</v>
      </c>
      <c r="P32" s="274">
        <f>P24</f>
        <v>41</v>
      </c>
    </row>
    <row r="33" spans="1:16" ht="26.25" thickBot="1" x14ac:dyDescent="0.4">
      <c r="A33" s="509" t="s">
        <v>17</v>
      </c>
      <c r="B33" s="273">
        <f t="shared" ref="B33:P33" si="9">B31</f>
        <v>0</v>
      </c>
      <c r="C33" s="273">
        <f t="shared" si="9"/>
        <v>0</v>
      </c>
      <c r="D33" s="273">
        <f t="shared" si="9"/>
        <v>0</v>
      </c>
      <c r="E33" s="273">
        <f t="shared" si="9"/>
        <v>1</v>
      </c>
      <c r="F33" s="273">
        <f t="shared" si="9"/>
        <v>0</v>
      </c>
      <c r="G33" s="300">
        <f t="shared" si="9"/>
        <v>1</v>
      </c>
      <c r="H33" s="300">
        <f>H31</f>
        <v>0</v>
      </c>
      <c r="I33" s="300">
        <f>I31</f>
        <v>1</v>
      </c>
      <c r="J33" s="300">
        <f>J31</f>
        <v>1</v>
      </c>
      <c r="K33" s="300">
        <f t="shared" si="9"/>
        <v>0</v>
      </c>
      <c r="L33" s="300">
        <f t="shared" si="9"/>
        <v>0</v>
      </c>
      <c r="M33" s="300">
        <f t="shared" si="9"/>
        <v>0</v>
      </c>
      <c r="N33" s="300">
        <f>N31</f>
        <v>1</v>
      </c>
      <c r="O33" s="300">
        <f t="shared" si="9"/>
        <v>1</v>
      </c>
      <c r="P33" s="274">
        <f t="shared" si="9"/>
        <v>2</v>
      </c>
    </row>
    <row r="34" spans="1:16" ht="26.25" thickBot="1" x14ac:dyDescent="0.4">
      <c r="A34" s="510" t="s">
        <v>18</v>
      </c>
      <c r="B34" s="301">
        <f t="shared" ref="B34:P34" si="10">SUM(B32:B33)</f>
        <v>5</v>
      </c>
      <c r="C34" s="301">
        <f t="shared" si="10"/>
        <v>1</v>
      </c>
      <c r="D34" s="301">
        <f t="shared" si="10"/>
        <v>6</v>
      </c>
      <c r="E34" s="301">
        <f t="shared" si="10"/>
        <v>16</v>
      </c>
      <c r="F34" s="301">
        <f t="shared" si="10"/>
        <v>0</v>
      </c>
      <c r="G34" s="302">
        <f t="shared" si="10"/>
        <v>16</v>
      </c>
      <c r="H34" s="302">
        <f>SUM(H32:H33)</f>
        <v>18</v>
      </c>
      <c r="I34" s="302">
        <f>SUM(I32:I33)</f>
        <v>3</v>
      </c>
      <c r="J34" s="302">
        <f>SUM(J32:J33)</f>
        <v>21</v>
      </c>
      <c r="K34" s="302">
        <f t="shared" si="10"/>
        <v>0</v>
      </c>
      <c r="L34" s="302">
        <f t="shared" si="10"/>
        <v>0</v>
      </c>
      <c r="M34" s="302">
        <f t="shared" si="10"/>
        <v>0</v>
      </c>
      <c r="N34" s="302">
        <f>SUM(N32:N33)</f>
        <v>39</v>
      </c>
      <c r="O34" s="289">
        <f>SUM(C34+F34+I34)</f>
        <v>4</v>
      </c>
      <c r="P34" s="303">
        <f t="shared" si="10"/>
        <v>43</v>
      </c>
    </row>
    <row r="35" spans="1:16" ht="43.5" customHeight="1" x14ac:dyDescent="0.35">
      <c r="A35" s="108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</row>
    <row r="36" spans="1:16" ht="25.5" hidden="1" customHeight="1" x14ac:dyDescent="0.35">
      <c r="A36" s="108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30"/>
    </row>
    <row r="37" spans="1:16" ht="37.5" customHeight="1" x14ac:dyDescent="0.35">
      <c r="A37" s="1163" t="s">
        <v>113</v>
      </c>
      <c r="B37" s="1163"/>
      <c r="C37" s="1163"/>
      <c r="D37" s="1163"/>
      <c r="E37" s="1163"/>
      <c r="F37" s="1163"/>
      <c r="G37" s="1163"/>
      <c r="H37" s="1163"/>
      <c r="I37" s="1163"/>
      <c r="J37" s="1163"/>
      <c r="K37" s="1163"/>
      <c r="L37" s="1163"/>
      <c r="M37" s="1163"/>
      <c r="N37" s="1163"/>
      <c r="O37" s="1163"/>
      <c r="P37" s="1163"/>
    </row>
    <row r="38" spans="1:16" ht="26.25" customHeight="1" x14ac:dyDescent="0.35"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</row>
  </sheetData>
  <mergeCells count="16">
    <mergeCell ref="A1:T1"/>
    <mergeCell ref="A2:P2"/>
    <mergeCell ref="A3:P3"/>
    <mergeCell ref="A4:P4"/>
    <mergeCell ref="A5:P5"/>
    <mergeCell ref="A7:A9"/>
    <mergeCell ref="B7:D7"/>
    <mergeCell ref="E7:G7"/>
    <mergeCell ref="H7:J7"/>
    <mergeCell ref="K7:M7"/>
    <mergeCell ref="N7:P8"/>
    <mergeCell ref="B8:D8"/>
    <mergeCell ref="E8:G8"/>
    <mergeCell ref="H8:J8"/>
    <mergeCell ref="K8:M8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4" zoomScale="55" zoomScaleNormal="55" workbookViewId="0">
      <selection activeCell="R34" sqref="R34"/>
    </sheetView>
  </sheetViews>
  <sheetFormatPr defaultRowHeight="25.5" x14ac:dyDescent="0.35"/>
  <cols>
    <col min="1" max="1" width="87.85546875" style="31" customWidth="1"/>
    <col min="2" max="2" width="17.28515625" style="31" customWidth="1"/>
    <col min="3" max="3" width="13.140625" style="31" customWidth="1"/>
    <col min="4" max="4" width="12.28515625" style="31" customWidth="1"/>
    <col min="5" max="5" width="15.5703125" style="31" customWidth="1"/>
    <col min="6" max="6" width="14" style="31" customWidth="1"/>
    <col min="7" max="7" width="12.140625" style="31" customWidth="1"/>
    <col min="8" max="8" width="17" style="31" customWidth="1"/>
    <col min="9" max="9" width="14.140625" style="31" customWidth="1"/>
    <col min="10" max="10" width="10.85546875" style="31" customWidth="1"/>
    <col min="11" max="11" width="15.7109375" style="31" customWidth="1"/>
    <col min="12" max="12" width="13.140625" style="31" customWidth="1"/>
    <col min="13" max="13" width="12.5703125" style="31" customWidth="1"/>
    <col min="14" max="14" width="16.140625" style="31" customWidth="1"/>
    <col min="15" max="15" width="14.140625" style="31" customWidth="1"/>
    <col min="16" max="16" width="12.5703125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20" ht="25.5" customHeight="1" x14ac:dyDescent="0.35">
      <c r="A1" s="1164"/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164"/>
      <c r="R1" s="1164"/>
      <c r="S1" s="1164"/>
      <c r="T1" s="1164"/>
    </row>
    <row r="2" spans="1:20" ht="20.25" customHeight="1" x14ac:dyDescent="0.35">
      <c r="A2" s="1164" t="s">
        <v>102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</row>
    <row r="3" spans="1:20" ht="20.25" customHeight="1" x14ac:dyDescent="0.35">
      <c r="A3" s="1164" t="s">
        <v>103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1164"/>
      <c r="O3" s="1164"/>
      <c r="P3" s="1164"/>
    </row>
    <row r="4" spans="1:20" ht="24.75" customHeight="1" x14ac:dyDescent="0.35">
      <c r="A4" s="1164" t="s">
        <v>104</v>
      </c>
      <c r="B4" s="1164"/>
      <c r="C4" s="1164"/>
      <c r="D4" s="1164"/>
      <c r="E4" s="1164"/>
      <c r="F4" s="1164"/>
      <c r="G4" s="1164"/>
      <c r="H4" s="1164"/>
      <c r="I4" s="1164"/>
      <c r="J4" s="1164"/>
      <c r="K4" s="1164"/>
      <c r="L4" s="1164"/>
      <c r="M4" s="1164"/>
      <c r="N4" s="1164"/>
      <c r="O4" s="1164"/>
      <c r="P4" s="1164"/>
    </row>
    <row r="5" spans="1:20" ht="24.75" customHeight="1" x14ac:dyDescent="0.35">
      <c r="A5" s="1164" t="s">
        <v>141</v>
      </c>
      <c r="B5" s="1164"/>
      <c r="C5" s="1164"/>
      <c r="D5" s="1164"/>
      <c r="E5" s="1164"/>
      <c r="F5" s="1164"/>
      <c r="G5" s="1164"/>
      <c r="H5" s="1164"/>
      <c r="I5" s="1164"/>
      <c r="J5" s="1164"/>
      <c r="K5" s="1164"/>
      <c r="L5" s="1164"/>
      <c r="M5" s="1164"/>
      <c r="N5" s="1164"/>
      <c r="O5" s="1164"/>
      <c r="P5" s="1164"/>
    </row>
    <row r="6" spans="1:20" ht="33" customHeight="1" thickBot="1" x14ac:dyDescent="0.4">
      <c r="A6" s="32"/>
    </row>
    <row r="7" spans="1:20" ht="33" customHeight="1" thickBot="1" x14ac:dyDescent="0.4">
      <c r="A7" s="1165" t="s">
        <v>1</v>
      </c>
      <c r="B7" s="1168" t="s">
        <v>19</v>
      </c>
      <c r="C7" s="1169"/>
      <c r="D7" s="1170"/>
      <c r="E7" s="1168" t="s">
        <v>20</v>
      </c>
      <c r="F7" s="1169"/>
      <c r="G7" s="1170"/>
      <c r="H7" s="1168" t="s">
        <v>21</v>
      </c>
      <c r="I7" s="1169"/>
      <c r="J7" s="1170"/>
      <c r="K7" s="1168" t="s">
        <v>22</v>
      </c>
      <c r="L7" s="1169"/>
      <c r="M7" s="1170"/>
      <c r="N7" s="1171" t="s">
        <v>120</v>
      </c>
      <c r="O7" s="1172"/>
      <c r="P7" s="1173"/>
    </row>
    <row r="8" spans="1:20" ht="33" customHeight="1" thickBot="1" x14ac:dyDescent="0.4">
      <c r="A8" s="1166"/>
      <c r="B8" s="1249" t="s">
        <v>105</v>
      </c>
      <c r="C8" s="1250"/>
      <c r="D8" s="1251"/>
      <c r="E8" s="1249" t="s">
        <v>105</v>
      </c>
      <c r="F8" s="1250"/>
      <c r="G8" s="1251"/>
      <c r="H8" s="1249" t="s">
        <v>105</v>
      </c>
      <c r="I8" s="1250"/>
      <c r="J8" s="1251"/>
      <c r="K8" s="1249" t="s">
        <v>105</v>
      </c>
      <c r="L8" s="1250"/>
      <c r="M8" s="1251"/>
      <c r="N8" s="1174"/>
      <c r="O8" s="1175"/>
      <c r="P8" s="1176"/>
    </row>
    <row r="9" spans="1:20" ht="99.75" customHeight="1" thickBot="1" x14ac:dyDescent="0.4">
      <c r="A9" s="1195"/>
      <c r="B9" s="34" t="s">
        <v>5</v>
      </c>
      <c r="C9" s="35" t="s">
        <v>6</v>
      </c>
      <c r="D9" s="36" t="s">
        <v>7</v>
      </c>
      <c r="E9" s="34" t="s">
        <v>5</v>
      </c>
      <c r="F9" s="35" t="s">
        <v>6</v>
      </c>
      <c r="G9" s="36" t="s">
        <v>7</v>
      </c>
      <c r="H9" s="34" t="s">
        <v>5</v>
      </c>
      <c r="I9" s="35" t="s">
        <v>6</v>
      </c>
      <c r="J9" s="36" t="s">
        <v>7</v>
      </c>
      <c r="K9" s="34" t="s">
        <v>5</v>
      </c>
      <c r="L9" s="35" t="s">
        <v>6</v>
      </c>
      <c r="M9" s="36" t="s">
        <v>7</v>
      </c>
      <c r="N9" s="34" t="s">
        <v>5</v>
      </c>
      <c r="O9" s="35" t="s">
        <v>6</v>
      </c>
      <c r="P9" s="36" t="s">
        <v>7</v>
      </c>
    </row>
    <row r="10" spans="1:20" ht="36.75" customHeight="1" thickBot="1" x14ac:dyDescent="0.4">
      <c r="A10" s="37" t="s">
        <v>8</v>
      </c>
      <c r="B10" s="38"/>
      <c r="C10" s="39"/>
      <c r="D10" s="40"/>
      <c r="E10" s="38"/>
      <c r="F10" s="39"/>
      <c r="G10" s="41"/>
      <c r="H10" s="42"/>
      <c r="I10" s="43"/>
      <c r="J10" s="44"/>
      <c r="K10" s="42"/>
      <c r="L10" s="43"/>
      <c r="M10" s="44"/>
      <c r="N10" s="131"/>
      <c r="O10" s="132"/>
      <c r="P10" s="133"/>
    </row>
    <row r="11" spans="1:20" ht="29.25" customHeight="1" x14ac:dyDescent="0.35">
      <c r="A11" s="511" t="s">
        <v>106</v>
      </c>
      <c r="B11" s="488">
        <v>0</v>
      </c>
      <c r="C11" s="489">
        <v>11</v>
      </c>
      <c r="D11" s="266">
        <f>SUM(B11:C11)</f>
        <v>11</v>
      </c>
      <c r="E11" s="488">
        <v>0</v>
      </c>
      <c r="F11" s="489">
        <v>3</v>
      </c>
      <c r="G11" s="266">
        <f>SUM(E11:F11)</f>
        <v>3</v>
      </c>
      <c r="H11" s="488">
        <v>0</v>
      </c>
      <c r="I11" s="489">
        <v>8</v>
      </c>
      <c r="J11" s="266">
        <f>SUM(H11:I11)</f>
        <v>8</v>
      </c>
      <c r="K11" s="488">
        <v>4</v>
      </c>
      <c r="L11" s="489">
        <v>4</v>
      </c>
      <c r="M11" s="266">
        <f>SUM(K11:L11)</f>
        <v>8</v>
      </c>
      <c r="N11" s="267">
        <f>SUM(B11+E11+H11+K11)</f>
        <v>4</v>
      </c>
      <c r="O11" s="268">
        <f>SUM(C11+F11+I11+L11)</f>
        <v>26</v>
      </c>
      <c r="P11" s="269">
        <f>SUM(N11:O11)</f>
        <v>30</v>
      </c>
    </row>
    <row r="12" spans="1:20" ht="27.75" customHeight="1" x14ac:dyDescent="0.35">
      <c r="A12" s="512"/>
      <c r="B12" s="270">
        <f t="shared" ref="B12:M15" si="0">B28+B20</f>
        <v>0</v>
      </c>
      <c r="C12" s="271">
        <f t="shared" si="0"/>
        <v>0</v>
      </c>
      <c r="D12" s="272">
        <f t="shared" si="0"/>
        <v>0</v>
      </c>
      <c r="E12" s="270">
        <f t="shared" si="0"/>
        <v>0</v>
      </c>
      <c r="F12" s="271">
        <f t="shared" si="0"/>
        <v>0</v>
      </c>
      <c r="G12" s="272">
        <f t="shared" si="0"/>
        <v>0</v>
      </c>
      <c r="H12" s="270">
        <f t="shared" si="0"/>
        <v>0</v>
      </c>
      <c r="I12" s="271">
        <f t="shared" si="0"/>
        <v>0</v>
      </c>
      <c r="J12" s="272">
        <f t="shared" si="0"/>
        <v>0</v>
      </c>
      <c r="K12" s="270">
        <f t="shared" si="0"/>
        <v>0</v>
      </c>
      <c r="L12" s="271">
        <f t="shared" si="0"/>
        <v>0</v>
      </c>
      <c r="M12" s="272">
        <f t="shared" si="0"/>
        <v>0</v>
      </c>
      <c r="N12" s="267">
        <f t="shared" ref="N12:P15" si="1">B12+E12+K12</f>
        <v>0</v>
      </c>
      <c r="O12" s="268">
        <f t="shared" si="1"/>
        <v>0</v>
      </c>
      <c r="P12" s="269">
        <f t="shared" si="1"/>
        <v>0</v>
      </c>
    </row>
    <row r="13" spans="1:20" ht="27.75" customHeight="1" x14ac:dyDescent="0.35">
      <c r="A13" s="513"/>
      <c r="B13" s="270">
        <f t="shared" si="0"/>
        <v>0</v>
      </c>
      <c r="C13" s="271">
        <f t="shared" si="0"/>
        <v>0</v>
      </c>
      <c r="D13" s="272">
        <f t="shared" si="0"/>
        <v>0</v>
      </c>
      <c r="E13" s="270">
        <f t="shared" si="0"/>
        <v>0</v>
      </c>
      <c r="F13" s="271">
        <f t="shared" si="0"/>
        <v>0</v>
      </c>
      <c r="G13" s="272">
        <f t="shared" si="0"/>
        <v>0</v>
      </c>
      <c r="H13" s="270">
        <f t="shared" si="0"/>
        <v>0</v>
      </c>
      <c r="I13" s="271">
        <f t="shared" si="0"/>
        <v>0</v>
      </c>
      <c r="J13" s="272">
        <f t="shared" si="0"/>
        <v>0</v>
      </c>
      <c r="K13" s="270">
        <f t="shared" si="0"/>
        <v>0</v>
      </c>
      <c r="L13" s="271">
        <f t="shared" si="0"/>
        <v>0</v>
      </c>
      <c r="M13" s="272">
        <f t="shared" si="0"/>
        <v>0</v>
      </c>
      <c r="N13" s="267">
        <f t="shared" si="1"/>
        <v>0</v>
      </c>
      <c r="O13" s="268">
        <f t="shared" si="1"/>
        <v>0</v>
      </c>
      <c r="P13" s="269">
        <f t="shared" si="1"/>
        <v>0</v>
      </c>
    </row>
    <row r="14" spans="1:20" ht="30.75" customHeight="1" x14ac:dyDescent="0.35">
      <c r="A14" s="514"/>
      <c r="B14" s="270">
        <f t="shared" ref="B14:D15" si="2">B29+B21</f>
        <v>0</v>
      </c>
      <c r="C14" s="271">
        <f t="shared" si="2"/>
        <v>0</v>
      </c>
      <c r="D14" s="272">
        <f t="shared" si="2"/>
        <v>0</v>
      </c>
      <c r="E14" s="270">
        <f t="shared" si="0"/>
        <v>0</v>
      </c>
      <c r="F14" s="271">
        <f t="shared" si="0"/>
        <v>0</v>
      </c>
      <c r="G14" s="272">
        <f t="shared" si="0"/>
        <v>0</v>
      </c>
      <c r="H14" s="270">
        <f t="shared" si="0"/>
        <v>0</v>
      </c>
      <c r="I14" s="271">
        <f t="shared" si="0"/>
        <v>0</v>
      </c>
      <c r="J14" s="272">
        <f t="shared" si="0"/>
        <v>0</v>
      </c>
      <c r="K14" s="270">
        <f t="shared" si="0"/>
        <v>0</v>
      </c>
      <c r="L14" s="271">
        <f t="shared" si="0"/>
        <v>0</v>
      </c>
      <c r="M14" s="272">
        <f t="shared" si="0"/>
        <v>0</v>
      </c>
      <c r="N14" s="267">
        <f t="shared" si="1"/>
        <v>0</v>
      </c>
      <c r="O14" s="268">
        <f t="shared" si="1"/>
        <v>0</v>
      </c>
      <c r="P14" s="269">
        <f t="shared" si="1"/>
        <v>0</v>
      </c>
    </row>
    <row r="15" spans="1:20" ht="32.25" customHeight="1" thickBot="1" x14ac:dyDescent="0.4">
      <c r="A15" s="515"/>
      <c r="B15" s="270">
        <f t="shared" si="2"/>
        <v>0</v>
      </c>
      <c r="C15" s="271">
        <f t="shared" si="2"/>
        <v>0</v>
      </c>
      <c r="D15" s="272">
        <f t="shared" si="2"/>
        <v>0</v>
      </c>
      <c r="E15" s="270">
        <f>E31+E23</f>
        <v>0</v>
      </c>
      <c r="F15" s="271">
        <v>0</v>
      </c>
      <c r="G15" s="272">
        <v>0</v>
      </c>
      <c r="H15" s="270">
        <f t="shared" si="0"/>
        <v>0</v>
      </c>
      <c r="I15" s="271">
        <f t="shared" si="0"/>
        <v>0</v>
      </c>
      <c r="J15" s="272">
        <f t="shared" si="0"/>
        <v>0</v>
      </c>
      <c r="K15" s="270">
        <f t="shared" si="0"/>
        <v>0</v>
      </c>
      <c r="L15" s="271">
        <f t="shared" si="0"/>
        <v>0</v>
      </c>
      <c r="M15" s="272">
        <f t="shared" si="0"/>
        <v>0</v>
      </c>
      <c r="N15" s="267">
        <f t="shared" si="1"/>
        <v>0</v>
      </c>
      <c r="O15" s="268">
        <f t="shared" si="1"/>
        <v>0</v>
      </c>
      <c r="P15" s="269">
        <f t="shared" si="1"/>
        <v>0</v>
      </c>
    </row>
    <row r="16" spans="1:20" ht="36.75" customHeight="1" thickBot="1" x14ac:dyDescent="0.4">
      <c r="A16" s="516" t="s">
        <v>9</v>
      </c>
      <c r="B16" s="273">
        <f>SUM(B10:B15)</f>
        <v>0</v>
      </c>
      <c r="C16" s="273">
        <f t="shared" ref="C16:P16" si="3">SUM(C10:C15)</f>
        <v>11</v>
      </c>
      <c r="D16" s="273">
        <f t="shared" si="3"/>
        <v>11</v>
      </c>
      <c r="E16" s="273">
        <f t="shared" si="3"/>
        <v>0</v>
      </c>
      <c r="F16" s="273">
        <f t="shared" si="3"/>
        <v>3</v>
      </c>
      <c r="G16" s="273">
        <f t="shared" si="3"/>
        <v>3</v>
      </c>
      <c r="H16" s="273">
        <f>SUM(H10:H15)</f>
        <v>0</v>
      </c>
      <c r="I16" s="273">
        <f>SUM(I10:I15)</f>
        <v>8</v>
      </c>
      <c r="J16" s="273">
        <f>SUM(J10:J15)</f>
        <v>8</v>
      </c>
      <c r="K16" s="273">
        <f t="shared" si="3"/>
        <v>4</v>
      </c>
      <c r="L16" s="273">
        <f t="shared" si="3"/>
        <v>4</v>
      </c>
      <c r="M16" s="273">
        <f t="shared" si="3"/>
        <v>8</v>
      </c>
      <c r="N16" s="273">
        <f t="shared" si="3"/>
        <v>4</v>
      </c>
      <c r="O16" s="273">
        <f t="shared" si="3"/>
        <v>26</v>
      </c>
      <c r="P16" s="274">
        <f t="shared" si="3"/>
        <v>30</v>
      </c>
    </row>
    <row r="17" spans="1:16" ht="27" customHeight="1" thickBot="1" x14ac:dyDescent="0.4">
      <c r="A17" s="494" t="s">
        <v>10</v>
      </c>
      <c r="B17" s="275"/>
      <c r="C17" s="276"/>
      <c r="D17" s="277"/>
      <c r="E17" s="275"/>
      <c r="F17" s="276"/>
      <c r="G17" s="277"/>
      <c r="H17" s="275"/>
      <c r="I17" s="276"/>
      <c r="J17" s="277"/>
      <c r="K17" s="275"/>
      <c r="L17" s="276"/>
      <c r="M17" s="277"/>
      <c r="N17" s="278"/>
      <c r="O17" s="276"/>
      <c r="P17" s="279"/>
    </row>
    <row r="18" spans="1:16" ht="31.5" customHeight="1" thickBot="1" x14ac:dyDescent="0.4">
      <c r="A18" s="495" t="s">
        <v>11</v>
      </c>
      <c r="B18" s="280"/>
      <c r="C18" s="281"/>
      <c r="D18" s="282"/>
      <c r="E18" s="280"/>
      <c r="F18" s="281"/>
      <c r="G18" s="282"/>
      <c r="H18" s="280"/>
      <c r="I18" s="281"/>
      <c r="J18" s="282"/>
      <c r="K18" s="280"/>
      <c r="L18" s="281"/>
      <c r="M18" s="282"/>
      <c r="N18" s="283"/>
      <c r="O18" s="284"/>
      <c r="P18" s="285"/>
    </row>
    <row r="19" spans="1:16" ht="24.95" customHeight="1" x14ac:dyDescent="0.35">
      <c r="A19" s="487" t="s">
        <v>107</v>
      </c>
      <c r="B19" s="286">
        <v>0</v>
      </c>
      <c r="C19" s="286">
        <v>11</v>
      </c>
      <c r="D19" s="287">
        <f>SUM(B19:C19)</f>
        <v>11</v>
      </c>
      <c r="E19" s="286">
        <v>0</v>
      </c>
      <c r="F19" s="286">
        <v>3</v>
      </c>
      <c r="G19" s="287">
        <f>SUM(E19:F19)</f>
        <v>3</v>
      </c>
      <c r="H19" s="286">
        <v>0</v>
      </c>
      <c r="I19" s="286">
        <v>8</v>
      </c>
      <c r="J19" s="507">
        <f>SUM(H19:I19)</f>
        <v>8</v>
      </c>
      <c r="K19" s="286">
        <v>4</v>
      </c>
      <c r="L19" s="286">
        <v>4</v>
      </c>
      <c r="M19" s="287">
        <f>SUM(K19:L19)</f>
        <v>8</v>
      </c>
      <c r="N19" s="288">
        <f>SUM(B19+E19+H19+K19)</f>
        <v>4</v>
      </c>
      <c r="O19" s="289">
        <f>SUM(C19+F19+I19+L19)</f>
        <v>26</v>
      </c>
      <c r="P19" s="290">
        <f>SUM(N19:O19)</f>
        <v>30</v>
      </c>
    </row>
    <row r="20" spans="1:16" ht="24.95" customHeight="1" x14ac:dyDescent="0.35">
      <c r="A20" s="490"/>
      <c r="B20" s="291">
        <v>0</v>
      </c>
      <c r="C20" s="291">
        <v>0</v>
      </c>
      <c r="D20" s="292">
        <f>SUM(B20:C20)</f>
        <v>0</v>
      </c>
      <c r="E20" s="291">
        <v>0</v>
      </c>
      <c r="F20" s="291">
        <v>0</v>
      </c>
      <c r="G20" s="292">
        <f>SUM(E20:F20)</f>
        <v>0</v>
      </c>
      <c r="H20" s="291">
        <v>0</v>
      </c>
      <c r="I20" s="291">
        <v>0</v>
      </c>
      <c r="J20" s="292">
        <f>SUM(H20:I20)</f>
        <v>0</v>
      </c>
      <c r="K20" s="291">
        <v>0</v>
      </c>
      <c r="L20" s="291">
        <v>0</v>
      </c>
      <c r="M20" s="292">
        <f>SUM(K20:L20)</f>
        <v>0</v>
      </c>
      <c r="N20" s="267">
        <f t="shared" ref="N20:P23" si="4">B20+E20+K20</f>
        <v>0</v>
      </c>
      <c r="O20" s="268">
        <f t="shared" si="4"/>
        <v>0</v>
      </c>
      <c r="P20" s="269">
        <f t="shared" si="4"/>
        <v>0</v>
      </c>
    </row>
    <row r="21" spans="1:16" ht="24.95" customHeight="1" x14ac:dyDescent="0.35">
      <c r="A21" s="491"/>
      <c r="B21" s="291">
        <v>0</v>
      </c>
      <c r="C21" s="291">
        <v>0</v>
      </c>
      <c r="D21" s="292">
        <f>SUM(B21:C21)</f>
        <v>0</v>
      </c>
      <c r="E21" s="291">
        <v>0</v>
      </c>
      <c r="F21" s="291">
        <v>0</v>
      </c>
      <c r="G21" s="292">
        <f>SUM(E21:F21)</f>
        <v>0</v>
      </c>
      <c r="H21" s="291">
        <v>0</v>
      </c>
      <c r="I21" s="291">
        <v>0</v>
      </c>
      <c r="J21" s="292">
        <f>SUM(H21:I21)</f>
        <v>0</v>
      </c>
      <c r="K21" s="291">
        <v>0</v>
      </c>
      <c r="L21" s="291">
        <v>0</v>
      </c>
      <c r="M21" s="292">
        <f>SUM(K21:L21)</f>
        <v>0</v>
      </c>
      <c r="N21" s="267">
        <f t="shared" si="4"/>
        <v>0</v>
      </c>
      <c r="O21" s="268">
        <f t="shared" si="4"/>
        <v>0</v>
      </c>
      <c r="P21" s="269">
        <f t="shared" si="4"/>
        <v>0</v>
      </c>
    </row>
    <row r="22" spans="1:16" ht="29.25" customHeight="1" x14ac:dyDescent="0.35">
      <c r="A22" s="492"/>
      <c r="B22" s="291">
        <v>0</v>
      </c>
      <c r="C22" s="291">
        <v>0</v>
      </c>
      <c r="D22" s="292">
        <f>SUM(B22:C22)</f>
        <v>0</v>
      </c>
      <c r="E22" s="291">
        <v>0</v>
      </c>
      <c r="F22" s="291">
        <v>0</v>
      </c>
      <c r="G22" s="292">
        <f>SUM(E22:F22)</f>
        <v>0</v>
      </c>
      <c r="H22" s="291">
        <v>0</v>
      </c>
      <c r="I22" s="291">
        <v>0</v>
      </c>
      <c r="J22" s="292">
        <f>SUM(H22:I22)</f>
        <v>0</v>
      </c>
      <c r="K22" s="291">
        <v>0</v>
      </c>
      <c r="L22" s="291">
        <v>0</v>
      </c>
      <c r="M22" s="292">
        <f>SUM(K22:L22)</f>
        <v>0</v>
      </c>
      <c r="N22" s="267">
        <f t="shared" si="4"/>
        <v>0</v>
      </c>
      <c r="O22" s="268">
        <f t="shared" si="4"/>
        <v>0</v>
      </c>
      <c r="P22" s="269">
        <f t="shared" si="4"/>
        <v>0</v>
      </c>
    </row>
    <row r="23" spans="1:16" ht="43.5" customHeight="1" thickBot="1" x14ac:dyDescent="0.4">
      <c r="A23" s="493"/>
      <c r="B23" s="293">
        <v>0</v>
      </c>
      <c r="C23" s="294">
        <v>0</v>
      </c>
      <c r="D23" s="295">
        <f>SUM(B23:C23)</f>
        <v>0</v>
      </c>
      <c r="E23" s="293">
        <v>0</v>
      </c>
      <c r="F23" s="294">
        <v>0</v>
      </c>
      <c r="G23" s="295">
        <f>SUM(E23:F23)</f>
        <v>0</v>
      </c>
      <c r="H23" s="293">
        <v>0</v>
      </c>
      <c r="I23" s="294">
        <v>0</v>
      </c>
      <c r="J23" s="295">
        <f>SUM(H23:I23)</f>
        <v>0</v>
      </c>
      <c r="K23" s="293">
        <v>0</v>
      </c>
      <c r="L23" s="294">
        <v>0</v>
      </c>
      <c r="M23" s="295">
        <f>SUM(K23:L23)</f>
        <v>0</v>
      </c>
      <c r="N23" s="267">
        <f t="shared" si="4"/>
        <v>0</v>
      </c>
      <c r="O23" s="268">
        <f t="shared" si="4"/>
        <v>0</v>
      </c>
      <c r="P23" s="269">
        <f t="shared" si="4"/>
        <v>0</v>
      </c>
    </row>
    <row r="24" spans="1:16" ht="24.95" customHeight="1" thickBot="1" x14ac:dyDescent="0.4">
      <c r="A24" s="496" t="s">
        <v>13</v>
      </c>
      <c r="B24" s="296">
        <f t="shared" ref="B24:P24" si="5">SUM(B19:B23)</f>
        <v>0</v>
      </c>
      <c r="C24" s="296">
        <f t="shared" si="5"/>
        <v>11</v>
      </c>
      <c r="D24" s="296">
        <f t="shared" si="5"/>
        <v>11</v>
      </c>
      <c r="E24" s="296">
        <f t="shared" si="5"/>
        <v>0</v>
      </c>
      <c r="F24" s="296">
        <f t="shared" si="5"/>
        <v>3</v>
      </c>
      <c r="G24" s="297">
        <f t="shared" si="5"/>
        <v>3</v>
      </c>
      <c r="H24" s="296">
        <f>SUM(H19:H23)</f>
        <v>0</v>
      </c>
      <c r="I24" s="296">
        <f>SUM(I19:I23)</f>
        <v>8</v>
      </c>
      <c r="J24" s="297">
        <f>SUM(J19:J23)</f>
        <v>8</v>
      </c>
      <c r="K24" s="296">
        <f t="shared" si="5"/>
        <v>4</v>
      </c>
      <c r="L24" s="296">
        <f t="shared" si="5"/>
        <v>4</v>
      </c>
      <c r="M24" s="297">
        <f t="shared" si="5"/>
        <v>8</v>
      </c>
      <c r="N24" s="296">
        <f t="shared" si="5"/>
        <v>4</v>
      </c>
      <c r="O24" s="296">
        <f t="shared" si="5"/>
        <v>26</v>
      </c>
      <c r="P24" s="297">
        <f t="shared" si="5"/>
        <v>30</v>
      </c>
    </row>
    <row r="25" spans="1:16" ht="24.95" customHeight="1" thickBot="1" x14ac:dyDescent="0.4">
      <c r="A25" s="497" t="s">
        <v>14</v>
      </c>
      <c r="B25" s="498"/>
      <c r="C25" s="499"/>
      <c r="D25" s="500"/>
      <c r="E25" s="498"/>
      <c r="F25" s="499"/>
      <c r="G25" s="500"/>
      <c r="H25" s="501"/>
      <c r="I25" s="502"/>
      <c r="J25" s="503"/>
      <c r="K25" s="501"/>
      <c r="L25" s="502"/>
      <c r="M25" s="503"/>
      <c r="N25" s="504"/>
      <c r="O25" s="505"/>
      <c r="P25" s="506"/>
    </row>
    <row r="26" spans="1:16" ht="24.95" customHeight="1" x14ac:dyDescent="0.35">
      <c r="A26" s="487" t="s">
        <v>106</v>
      </c>
      <c r="B26" s="488">
        <v>0</v>
      </c>
      <c r="C26" s="489">
        <v>0</v>
      </c>
      <c r="D26" s="507">
        <f>SUM(B26:C26)</f>
        <v>0</v>
      </c>
      <c r="E26" s="508">
        <v>0</v>
      </c>
      <c r="F26" s="266">
        <v>0</v>
      </c>
      <c r="G26" s="507">
        <v>0</v>
      </c>
      <c r="H26" s="508">
        <v>0</v>
      </c>
      <c r="I26" s="508">
        <v>0</v>
      </c>
      <c r="J26" s="507">
        <f>SUM(H26:I26)</f>
        <v>0</v>
      </c>
      <c r="K26" s="508">
        <v>0</v>
      </c>
      <c r="L26" s="508">
        <v>0</v>
      </c>
      <c r="M26" s="507">
        <f>SUM(K26:L26)</f>
        <v>0</v>
      </c>
      <c r="N26" s="267">
        <f t="shared" ref="N26:P30" si="6">B26+E26+K26</f>
        <v>0</v>
      </c>
      <c r="O26" s="268">
        <f t="shared" si="6"/>
        <v>0</v>
      </c>
      <c r="P26" s="269">
        <f t="shared" si="6"/>
        <v>0</v>
      </c>
    </row>
    <row r="27" spans="1:16" ht="33" customHeight="1" x14ac:dyDescent="0.35">
      <c r="A27" s="490"/>
      <c r="B27" s="270">
        <v>0</v>
      </c>
      <c r="C27" s="271">
        <v>0</v>
      </c>
      <c r="D27" s="292">
        <f>SUM(B27:C27)</f>
        <v>0</v>
      </c>
      <c r="E27" s="291">
        <v>0</v>
      </c>
      <c r="F27" s="272">
        <v>0</v>
      </c>
      <c r="G27" s="292">
        <f>SUM(E27:F27)</f>
        <v>0</v>
      </c>
      <c r="H27" s="291">
        <v>0</v>
      </c>
      <c r="I27" s="291">
        <v>0</v>
      </c>
      <c r="J27" s="292">
        <f>SUM(H27:I27)</f>
        <v>0</v>
      </c>
      <c r="K27" s="291">
        <v>0</v>
      </c>
      <c r="L27" s="291">
        <v>0</v>
      </c>
      <c r="M27" s="292">
        <f>SUM(K27:L27)</f>
        <v>0</v>
      </c>
      <c r="N27" s="267">
        <f t="shared" si="6"/>
        <v>0</v>
      </c>
      <c r="O27" s="268">
        <f t="shared" si="6"/>
        <v>0</v>
      </c>
      <c r="P27" s="269">
        <f t="shared" si="6"/>
        <v>0</v>
      </c>
    </row>
    <row r="28" spans="1:16" ht="24.95" customHeight="1" x14ac:dyDescent="0.35">
      <c r="A28" s="491"/>
      <c r="B28" s="270">
        <v>0</v>
      </c>
      <c r="C28" s="271">
        <v>0</v>
      </c>
      <c r="D28" s="292">
        <f>SUM(B28:C28)</f>
        <v>0</v>
      </c>
      <c r="E28" s="291">
        <v>0</v>
      </c>
      <c r="F28" s="272">
        <v>0</v>
      </c>
      <c r="G28" s="292">
        <f>SUM(E28:F28)</f>
        <v>0</v>
      </c>
      <c r="H28" s="291">
        <v>0</v>
      </c>
      <c r="I28" s="291">
        <v>0</v>
      </c>
      <c r="J28" s="292">
        <f>SUM(H28:I28)</f>
        <v>0</v>
      </c>
      <c r="K28" s="291">
        <v>0</v>
      </c>
      <c r="L28" s="291">
        <v>0</v>
      </c>
      <c r="M28" s="292">
        <f>SUM(K28:L28)</f>
        <v>0</v>
      </c>
      <c r="N28" s="267">
        <f t="shared" si="6"/>
        <v>0</v>
      </c>
      <c r="O28" s="268">
        <f t="shared" si="6"/>
        <v>0</v>
      </c>
      <c r="P28" s="269">
        <f t="shared" si="6"/>
        <v>0</v>
      </c>
    </row>
    <row r="29" spans="1:16" ht="32.25" customHeight="1" x14ac:dyDescent="0.35">
      <c r="A29" s="492"/>
      <c r="B29" s="270">
        <v>0</v>
      </c>
      <c r="C29" s="271">
        <v>0</v>
      </c>
      <c r="D29" s="292">
        <f>SUM(B29:C29)</f>
        <v>0</v>
      </c>
      <c r="E29" s="291">
        <v>0</v>
      </c>
      <c r="F29" s="272">
        <v>0</v>
      </c>
      <c r="G29" s="292">
        <f>SUM(E29:F29)</f>
        <v>0</v>
      </c>
      <c r="H29" s="291">
        <v>0</v>
      </c>
      <c r="I29" s="291">
        <v>0</v>
      </c>
      <c r="J29" s="292">
        <f>SUM(H29:I29)</f>
        <v>0</v>
      </c>
      <c r="K29" s="291">
        <v>0</v>
      </c>
      <c r="L29" s="291">
        <v>0</v>
      </c>
      <c r="M29" s="292">
        <f>SUM(K29:L29)</f>
        <v>0</v>
      </c>
      <c r="N29" s="267">
        <f t="shared" si="6"/>
        <v>0</v>
      </c>
      <c r="O29" s="268">
        <f t="shared" si="6"/>
        <v>0</v>
      </c>
      <c r="P29" s="269">
        <f t="shared" si="6"/>
        <v>0</v>
      </c>
    </row>
    <row r="30" spans="1:16" ht="29.25" customHeight="1" thickBot="1" x14ac:dyDescent="0.4">
      <c r="A30" s="493"/>
      <c r="B30" s="270">
        <v>0</v>
      </c>
      <c r="C30" s="271">
        <v>0</v>
      </c>
      <c r="D30" s="292">
        <f>SUM(B30:C30)</f>
        <v>0</v>
      </c>
      <c r="E30" s="291">
        <v>0</v>
      </c>
      <c r="F30" s="272">
        <v>0</v>
      </c>
      <c r="G30" s="292">
        <f>SUM(E30:F30)</f>
        <v>0</v>
      </c>
      <c r="H30" s="291">
        <v>0</v>
      </c>
      <c r="I30" s="291">
        <v>0</v>
      </c>
      <c r="J30" s="292">
        <f>SUM(H30:I30)</f>
        <v>0</v>
      </c>
      <c r="K30" s="291">
        <v>0</v>
      </c>
      <c r="L30" s="291">
        <v>0</v>
      </c>
      <c r="M30" s="292">
        <f>SUM(K30:L30)</f>
        <v>0</v>
      </c>
      <c r="N30" s="267">
        <f t="shared" si="6"/>
        <v>0</v>
      </c>
      <c r="O30" s="268">
        <f t="shared" si="6"/>
        <v>0</v>
      </c>
      <c r="P30" s="269">
        <f t="shared" si="6"/>
        <v>0</v>
      </c>
    </row>
    <row r="31" spans="1:16" ht="36.75" customHeight="1" thickBot="1" x14ac:dyDescent="0.4">
      <c r="A31" s="496" t="s">
        <v>15</v>
      </c>
      <c r="B31" s="298">
        <f t="shared" ref="B31:P31" si="7">SUM(B26:B30)</f>
        <v>0</v>
      </c>
      <c r="C31" s="298">
        <f t="shared" si="7"/>
        <v>0</v>
      </c>
      <c r="D31" s="298">
        <f t="shared" si="7"/>
        <v>0</v>
      </c>
      <c r="E31" s="298">
        <f t="shared" si="7"/>
        <v>0</v>
      </c>
      <c r="F31" s="298">
        <f t="shared" si="7"/>
        <v>0</v>
      </c>
      <c r="G31" s="298">
        <f t="shared" si="7"/>
        <v>0</v>
      </c>
      <c r="H31" s="299">
        <f>SUM(H26:H30)</f>
        <v>0</v>
      </c>
      <c r="I31" s="299">
        <f>SUM(I26:I30)</f>
        <v>0</v>
      </c>
      <c r="J31" s="299">
        <f>SUM(J26:J30)</f>
        <v>0</v>
      </c>
      <c r="K31" s="299">
        <f t="shared" si="7"/>
        <v>0</v>
      </c>
      <c r="L31" s="299">
        <f t="shared" si="7"/>
        <v>0</v>
      </c>
      <c r="M31" s="299">
        <f t="shared" si="7"/>
        <v>0</v>
      </c>
      <c r="N31" s="298">
        <f t="shared" si="7"/>
        <v>0</v>
      </c>
      <c r="O31" s="298">
        <f t="shared" si="7"/>
        <v>0</v>
      </c>
      <c r="P31" s="297">
        <f t="shared" si="7"/>
        <v>0</v>
      </c>
    </row>
    <row r="32" spans="1:16" ht="30" customHeight="1" thickBot="1" x14ac:dyDescent="0.4">
      <c r="A32" s="509" t="s">
        <v>16</v>
      </c>
      <c r="B32" s="273">
        <f t="shared" ref="B32:P32" si="8">B24</f>
        <v>0</v>
      </c>
      <c r="C32" s="273">
        <f t="shared" si="8"/>
        <v>11</v>
      </c>
      <c r="D32" s="273">
        <f t="shared" si="8"/>
        <v>11</v>
      </c>
      <c r="E32" s="273">
        <f t="shared" si="8"/>
        <v>0</v>
      </c>
      <c r="F32" s="273">
        <f t="shared" si="8"/>
        <v>3</v>
      </c>
      <c r="G32" s="300">
        <f t="shared" si="8"/>
        <v>3</v>
      </c>
      <c r="H32" s="300">
        <f>H24</f>
        <v>0</v>
      </c>
      <c r="I32" s="300">
        <f>I24</f>
        <v>8</v>
      </c>
      <c r="J32" s="300">
        <f>J24</f>
        <v>8</v>
      </c>
      <c r="K32" s="300">
        <f t="shared" si="8"/>
        <v>4</v>
      </c>
      <c r="L32" s="300">
        <f t="shared" si="8"/>
        <v>4</v>
      </c>
      <c r="M32" s="300">
        <f t="shared" si="8"/>
        <v>8</v>
      </c>
      <c r="N32" s="300">
        <f t="shared" si="8"/>
        <v>4</v>
      </c>
      <c r="O32" s="300">
        <f t="shared" si="8"/>
        <v>26</v>
      </c>
      <c r="P32" s="274">
        <f t="shared" si="8"/>
        <v>30</v>
      </c>
    </row>
    <row r="33" spans="1:16" ht="26.25" thickBot="1" x14ac:dyDescent="0.4">
      <c r="A33" s="509" t="s">
        <v>17</v>
      </c>
      <c r="B33" s="273">
        <f t="shared" ref="B33:P33" si="9">B31</f>
        <v>0</v>
      </c>
      <c r="C33" s="273">
        <f t="shared" si="9"/>
        <v>0</v>
      </c>
      <c r="D33" s="273">
        <f t="shared" si="9"/>
        <v>0</v>
      </c>
      <c r="E33" s="273">
        <f t="shared" si="9"/>
        <v>0</v>
      </c>
      <c r="F33" s="273">
        <f t="shared" si="9"/>
        <v>0</v>
      </c>
      <c r="G33" s="300">
        <f t="shared" si="9"/>
        <v>0</v>
      </c>
      <c r="H33" s="300">
        <f>H31</f>
        <v>0</v>
      </c>
      <c r="I33" s="300">
        <f>I31</f>
        <v>0</v>
      </c>
      <c r="J33" s="300">
        <f>J31</f>
        <v>0</v>
      </c>
      <c r="K33" s="300">
        <f t="shared" si="9"/>
        <v>0</v>
      </c>
      <c r="L33" s="300">
        <f t="shared" si="9"/>
        <v>0</v>
      </c>
      <c r="M33" s="300">
        <f t="shared" si="9"/>
        <v>0</v>
      </c>
      <c r="N33" s="300">
        <f t="shared" si="9"/>
        <v>0</v>
      </c>
      <c r="O33" s="300">
        <f t="shared" si="9"/>
        <v>0</v>
      </c>
      <c r="P33" s="274">
        <f t="shared" si="9"/>
        <v>0</v>
      </c>
    </row>
    <row r="34" spans="1:16" ht="26.25" thickBot="1" x14ac:dyDescent="0.4">
      <c r="A34" s="510" t="s">
        <v>18</v>
      </c>
      <c r="B34" s="301">
        <f t="shared" ref="B34:P34" si="10">SUM(B32:B33)</f>
        <v>0</v>
      </c>
      <c r="C34" s="301">
        <f t="shared" si="10"/>
        <v>11</v>
      </c>
      <c r="D34" s="301">
        <f t="shared" si="10"/>
        <v>11</v>
      </c>
      <c r="E34" s="301">
        <f t="shared" si="10"/>
        <v>0</v>
      </c>
      <c r="F34" s="301">
        <f t="shared" si="10"/>
        <v>3</v>
      </c>
      <c r="G34" s="302">
        <f t="shared" si="10"/>
        <v>3</v>
      </c>
      <c r="H34" s="302">
        <f>SUM(H32:H33)</f>
        <v>0</v>
      </c>
      <c r="I34" s="302">
        <f>SUM(I32:I33)</f>
        <v>8</v>
      </c>
      <c r="J34" s="302">
        <f>SUM(J32:J33)</f>
        <v>8</v>
      </c>
      <c r="K34" s="302">
        <f t="shared" si="10"/>
        <v>4</v>
      </c>
      <c r="L34" s="302">
        <f t="shared" si="10"/>
        <v>4</v>
      </c>
      <c r="M34" s="302">
        <f t="shared" si="10"/>
        <v>8</v>
      </c>
      <c r="N34" s="302">
        <f t="shared" si="10"/>
        <v>4</v>
      </c>
      <c r="O34" s="302">
        <f t="shared" si="10"/>
        <v>26</v>
      </c>
      <c r="P34" s="303">
        <f t="shared" si="10"/>
        <v>30</v>
      </c>
    </row>
    <row r="35" spans="1:16" ht="39" customHeight="1" x14ac:dyDescent="0.35">
      <c r="A35" s="108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</row>
    <row r="36" spans="1:16" ht="25.5" hidden="1" customHeight="1" x14ac:dyDescent="0.35">
      <c r="A36" s="108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30"/>
    </row>
    <row r="37" spans="1:16" ht="37.5" customHeight="1" x14ac:dyDescent="0.35">
      <c r="A37" s="1163" t="s">
        <v>108</v>
      </c>
      <c r="B37" s="1163"/>
      <c r="C37" s="1163"/>
      <c r="D37" s="1163"/>
      <c r="E37" s="1163"/>
      <c r="F37" s="1163"/>
      <c r="G37" s="1163"/>
      <c r="H37" s="1163"/>
      <c r="I37" s="1163"/>
      <c r="J37" s="1163"/>
      <c r="K37" s="1163"/>
      <c r="L37" s="1163"/>
      <c r="M37" s="1163"/>
      <c r="N37" s="1163"/>
      <c r="O37" s="1163"/>
      <c r="P37" s="1163"/>
    </row>
    <row r="38" spans="1:16" ht="26.25" customHeight="1" x14ac:dyDescent="0.35"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</row>
  </sheetData>
  <mergeCells count="16">
    <mergeCell ref="A1:T1"/>
    <mergeCell ref="A2:P2"/>
    <mergeCell ref="A4:P4"/>
    <mergeCell ref="A5:P5"/>
    <mergeCell ref="A7:A9"/>
    <mergeCell ref="A3:P3"/>
    <mergeCell ref="B7:D7"/>
    <mergeCell ref="A37:P37"/>
    <mergeCell ref="E7:G7"/>
    <mergeCell ref="H7:J7"/>
    <mergeCell ref="K7:M7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topLeftCell="B7" zoomScale="55" zoomScaleNormal="55" workbookViewId="0">
      <selection activeCell="T12" sqref="T12"/>
    </sheetView>
  </sheetViews>
  <sheetFormatPr defaultRowHeight="25.5" x14ac:dyDescent="0.35"/>
  <cols>
    <col min="1" max="1" width="87.85546875" style="31" customWidth="1"/>
    <col min="2" max="2" width="15" style="31" customWidth="1"/>
    <col min="3" max="3" width="12.140625" style="31" customWidth="1"/>
    <col min="4" max="4" width="11" style="31" customWidth="1"/>
    <col min="5" max="5" width="13.85546875" style="31" customWidth="1"/>
    <col min="6" max="6" width="11.85546875" style="31" customWidth="1"/>
    <col min="7" max="7" width="9.5703125" style="31" customWidth="1"/>
    <col min="8" max="8" width="13.85546875" style="31" customWidth="1"/>
    <col min="9" max="9" width="11.85546875" style="31" customWidth="1"/>
    <col min="10" max="10" width="9.5703125" style="31" customWidth="1"/>
    <col min="11" max="11" width="13.85546875" style="31" customWidth="1"/>
    <col min="12" max="12" width="11.85546875" style="31" customWidth="1"/>
    <col min="13" max="13" width="9.5703125" style="31" customWidth="1"/>
    <col min="14" max="14" width="15.42578125" style="31" customWidth="1"/>
    <col min="15" max="15" width="13.140625" style="31" customWidth="1"/>
    <col min="16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23" ht="25.5" customHeight="1" x14ac:dyDescent="0.35">
      <c r="A1" s="1164"/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164"/>
      <c r="R1" s="1164"/>
      <c r="S1" s="1164"/>
      <c r="T1" s="1164"/>
      <c r="U1" s="1164"/>
      <c r="V1" s="1164"/>
      <c r="W1" s="1164"/>
    </row>
    <row r="2" spans="1:23" ht="20.25" customHeight="1" x14ac:dyDescent="0.35">
      <c r="A2" s="1164" t="s">
        <v>70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1164"/>
      <c r="R2" s="1164"/>
      <c r="S2" s="1164"/>
    </row>
    <row r="3" spans="1:23" ht="24.75" customHeight="1" x14ac:dyDescent="0.35">
      <c r="A3" s="1164" t="s">
        <v>136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1164"/>
      <c r="O3" s="1164"/>
      <c r="P3" s="1164"/>
      <c r="Q3" s="30"/>
      <c r="R3" s="30"/>
    </row>
    <row r="4" spans="1:23" ht="33" customHeight="1" thickBot="1" x14ac:dyDescent="0.4">
      <c r="A4" s="32"/>
    </row>
    <row r="5" spans="1:23" ht="33" customHeight="1" thickBot="1" x14ac:dyDescent="0.4">
      <c r="A5" s="1165" t="s">
        <v>1</v>
      </c>
      <c r="B5" s="1168" t="s">
        <v>19</v>
      </c>
      <c r="C5" s="1169"/>
      <c r="D5" s="1170"/>
      <c r="E5" s="1168" t="s">
        <v>20</v>
      </c>
      <c r="F5" s="1169"/>
      <c r="G5" s="1170"/>
      <c r="H5" s="1168" t="s">
        <v>21</v>
      </c>
      <c r="I5" s="1169"/>
      <c r="J5" s="1170"/>
      <c r="K5" s="1168" t="s">
        <v>22</v>
      </c>
      <c r="L5" s="1169"/>
      <c r="M5" s="1170"/>
      <c r="N5" s="1171" t="s">
        <v>72</v>
      </c>
      <c r="O5" s="1172"/>
      <c r="P5" s="1173"/>
      <c r="Q5" s="33"/>
      <c r="R5" s="33"/>
    </row>
    <row r="6" spans="1:23" ht="33" customHeight="1" thickBot="1" x14ac:dyDescent="0.4">
      <c r="A6" s="1166"/>
      <c r="B6" s="1252" t="s">
        <v>24</v>
      </c>
      <c r="C6" s="1250"/>
      <c r="D6" s="1251"/>
      <c r="E6" s="1252" t="s">
        <v>24</v>
      </c>
      <c r="F6" s="1250"/>
      <c r="G6" s="1251"/>
      <c r="H6" s="1252" t="s">
        <v>24</v>
      </c>
      <c r="I6" s="1250"/>
      <c r="J6" s="1251"/>
      <c r="K6" s="1252" t="s">
        <v>24</v>
      </c>
      <c r="L6" s="1250"/>
      <c r="M6" s="1251"/>
      <c r="N6" s="1174"/>
      <c r="O6" s="1175"/>
      <c r="P6" s="1176"/>
      <c r="Q6" s="33"/>
      <c r="R6" s="33"/>
    </row>
    <row r="7" spans="1:23" ht="99.75" customHeight="1" thickBot="1" x14ac:dyDescent="0.4">
      <c r="A7" s="1195"/>
      <c r="B7" s="34" t="s">
        <v>5</v>
      </c>
      <c r="C7" s="35" t="s">
        <v>6</v>
      </c>
      <c r="D7" s="36" t="s">
        <v>7</v>
      </c>
      <c r="E7" s="34" t="s">
        <v>5</v>
      </c>
      <c r="F7" s="35" t="s">
        <v>6</v>
      </c>
      <c r="G7" s="36" t="s">
        <v>7</v>
      </c>
      <c r="H7" s="34" t="s">
        <v>5</v>
      </c>
      <c r="I7" s="35" t="s">
        <v>6</v>
      </c>
      <c r="J7" s="36" t="s">
        <v>7</v>
      </c>
      <c r="K7" s="34" t="s">
        <v>5</v>
      </c>
      <c r="L7" s="35" t="s">
        <v>6</v>
      </c>
      <c r="M7" s="36" t="s">
        <v>7</v>
      </c>
      <c r="N7" s="34" t="s">
        <v>5</v>
      </c>
      <c r="O7" s="35" t="s">
        <v>6</v>
      </c>
      <c r="P7" s="36" t="s">
        <v>7</v>
      </c>
      <c r="Q7" s="33"/>
      <c r="R7" s="33"/>
    </row>
    <row r="8" spans="1:23" ht="36.75" customHeight="1" thickBot="1" x14ac:dyDescent="0.4">
      <c r="A8" s="37" t="s">
        <v>8</v>
      </c>
      <c r="B8" s="38"/>
      <c r="C8" s="39"/>
      <c r="D8" s="40"/>
      <c r="E8" s="38"/>
      <c r="F8" s="39"/>
      <c r="G8" s="41"/>
      <c r="H8" s="42"/>
      <c r="I8" s="43"/>
      <c r="J8" s="44"/>
      <c r="K8" s="42"/>
      <c r="L8" s="43"/>
      <c r="M8" s="44"/>
      <c r="N8" s="131"/>
      <c r="O8" s="132"/>
      <c r="P8" s="839"/>
      <c r="Q8" s="33"/>
      <c r="R8" s="33"/>
    </row>
    <row r="9" spans="1:23" ht="29.25" customHeight="1" x14ac:dyDescent="0.35">
      <c r="A9" s="168" t="s">
        <v>71</v>
      </c>
      <c r="B9" s="112">
        <f>B18+B14</f>
        <v>6</v>
      </c>
      <c r="C9" s="113">
        <f t="shared" ref="C9:M10" si="0">C18+C14</f>
        <v>0</v>
      </c>
      <c r="D9" s="172">
        <f t="shared" si="0"/>
        <v>6</v>
      </c>
      <c r="E9" s="112">
        <f t="shared" si="0"/>
        <v>5</v>
      </c>
      <c r="F9" s="113">
        <f t="shared" si="0"/>
        <v>0</v>
      </c>
      <c r="G9" s="172">
        <f t="shared" si="0"/>
        <v>5</v>
      </c>
      <c r="H9" s="112">
        <f t="shared" si="0"/>
        <v>4</v>
      </c>
      <c r="I9" s="113">
        <f t="shared" si="0"/>
        <v>0</v>
      </c>
      <c r="J9" s="172">
        <f t="shared" si="0"/>
        <v>4</v>
      </c>
      <c r="K9" s="112">
        <f t="shared" si="0"/>
        <v>4</v>
      </c>
      <c r="L9" s="113">
        <f t="shared" si="0"/>
        <v>0</v>
      </c>
      <c r="M9" s="172">
        <f t="shared" si="0"/>
        <v>4</v>
      </c>
      <c r="N9" s="548">
        <f t="shared" ref="N9:P10" si="1">B9+E9+H9+K9</f>
        <v>19</v>
      </c>
      <c r="O9" s="549">
        <f t="shared" si="1"/>
        <v>0</v>
      </c>
      <c r="P9" s="840">
        <f t="shared" si="1"/>
        <v>19</v>
      </c>
      <c r="Q9" s="33"/>
      <c r="R9" s="33"/>
    </row>
    <row r="10" spans="1:23" ht="53.25" thickBot="1" x14ac:dyDescent="0.4">
      <c r="A10" s="164" t="s">
        <v>67</v>
      </c>
      <c r="B10" s="112">
        <f>B19+B15</f>
        <v>0</v>
      </c>
      <c r="C10" s="113">
        <f t="shared" si="0"/>
        <v>0</v>
      </c>
      <c r="D10" s="172">
        <f t="shared" si="0"/>
        <v>0</v>
      </c>
      <c r="E10" s="112">
        <f t="shared" si="0"/>
        <v>1</v>
      </c>
      <c r="F10" s="113">
        <f t="shared" si="0"/>
        <v>0</v>
      </c>
      <c r="G10" s="172">
        <f t="shared" si="0"/>
        <v>1</v>
      </c>
      <c r="H10" s="112">
        <f t="shared" si="0"/>
        <v>0</v>
      </c>
      <c r="I10" s="113">
        <f t="shared" si="0"/>
        <v>0</v>
      </c>
      <c r="J10" s="172">
        <f t="shared" si="0"/>
        <v>0</v>
      </c>
      <c r="K10" s="112">
        <f t="shared" si="0"/>
        <v>0</v>
      </c>
      <c r="L10" s="113">
        <f t="shared" si="0"/>
        <v>0</v>
      </c>
      <c r="M10" s="172">
        <f t="shared" si="0"/>
        <v>0</v>
      </c>
      <c r="N10" s="548">
        <f t="shared" si="1"/>
        <v>1</v>
      </c>
      <c r="O10" s="550">
        <f t="shared" si="1"/>
        <v>0</v>
      </c>
      <c r="P10" s="841">
        <f t="shared" si="1"/>
        <v>1</v>
      </c>
      <c r="Q10" s="33"/>
      <c r="R10" s="33"/>
    </row>
    <row r="11" spans="1:23" ht="36.75" customHeight="1" thickBot="1" x14ac:dyDescent="0.4">
      <c r="A11" s="56" t="s">
        <v>9</v>
      </c>
      <c r="B11" s="121">
        <f>SUM(B8:B10)</f>
        <v>6</v>
      </c>
      <c r="C11" s="121">
        <f t="shared" ref="C11:P11" si="2">SUM(C8:C10)</f>
        <v>0</v>
      </c>
      <c r="D11" s="121">
        <f t="shared" si="2"/>
        <v>6</v>
      </c>
      <c r="E11" s="121">
        <f t="shared" si="2"/>
        <v>6</v>
      </c>
      <c r="F11" s="121">
        <f t="shared" si="2"/>
        <v>0</v>
      </c>
      <c r="G11" s="121">
        <f t="shared" si="2"/>
        <v>6</v>
      </c>
      <c r="H11" s="121">
        <f t="shared" si="2"/>
        <v>4</v>
      </c>
      <c r="I11" s="121">
        <f t="shared" si="2"/>
        <v>0</v>
      </c>
      <c r="J11" s="121">
        <f t="shared" si="2"/>
        <v>4</v>
      </c>
      <c r="K11" s="121">
        <f t="shared" si="2"/>
        <v>4</v>
      </c>
      <c r="L11" s="121">
        <f t="shared" si="2"/>
        <v>0</v>
      </c>
      <c r="M11" s="121">
        <f t="shared" si="2"/>
        <v>4</v>
      </c>
      <c r="N11" s="121">
        <f t="shared" si="2"/>
        <v>20</v>
      </c>
      <c r="O11" s="140">
        <f t="shared" si="2"/>
        <v>0</v>
      </c>
      <c r="P11" s="141">
        <f t="shared" si="2"/>
        <v>20</v>
      </c>
      <c r="Q11" s="33"/>
      <c r="R11" s="33"/>
    </row>
    <row r="12" spans="1:23" ht="27" customHeight="1" thickBot="1" x14ac:dyDescent="0.4">
      <c r="A12" s="56" t="s">
        <v>10</v>
      </c>
      <c r="B12" s="59"/>
      <c r="C12" s="60"/>
      <c r="D12" s="61"/>
      <c r="E12" s="59"/>
      <c r="F12" s="60"/>
      <c r="G12" s="61"/>
      <c r="H12" s="59"/>
      <c r="I12" s="60"/>
      <c r="J12" s="61"/>
      <c r="K12" s="59"/>
      <c r="L12" s="60"/>
      <c r="M12" s="61"/>
      <c r="N12" s="59"/>
      <c r="O12" s="60"/>
      <c r="P12" s="842"/>
      <c r="Q12" s="33"/>
      <c r="R12" s="33"/>
    </row>
    <row r="13" spans="1:23" ht="31.5" customHeight="1" thickBot="1" x14ac:dyDescent="0.4">
      <c r="A13" s="67" t="s">
        <v>11</v>
      </c>
      <c r="B13" s="59"/>
      <c r="C13" s="60"/>
      <c r="D13" s="61"/>
      <c r="E13" s="59"/>
      <c r="F13" s="60"/>
      <c r="G13" s="61"/>
      <c r="H13" s="59"/>
      <c r="I13" s="60"/>
      <c r="J13" s="61"/>
      <c r="K13" s="59"/>
      <c r="L13" s="60"/>
      <c r="M13" s="61"/>
      <c r="N13" s="59"/>
      <c r="O13" s="208"/>
      <c r="P13" s="843"/>
      <c r="Q13" s="77"/>
      <c r="R13" s="77"/>
    </row>
    <row r="14" spans="1:23" ht="24.95" customHeight="1" x14ac:dyDescent="0.35">
      <c r="A14" s="168" t="s">
        <v>71</v>
      </c>
      <c r="B14" s="446">
        <v>6</v>
      </c>
      <c r="C14" s="447">
        <v>0</v>
      </c>
      <c r="D14" s="172">
        <f>SUM(B14:C14)</f>
        <v>6</v>
      </c>
      <c r="E14" s="446">
        <v>5</v>
      </c>
      <c r="F14" s="447">
        <v>0</v>
      </c>
      <c r="G14" s="485">
        <f>SUM(E14:F14)</f>
        <v>5</v>
      </c>
      <c r="H14" s="446">
        <v>4</v>
      </c>
      <c r="I14" s="447">
        <v>0</v>
      </c>
      <c r="J14" s="485">
        <f>SUM(H14:I14)</f>
        <v>4</v>
      </c>
      <c r="K14" s="446">
        <v>4</v>
      </c>
      <c r="L14" s="447">
        <v>0</v>
      </c>
      <c r="M14" s="485">
        <f>SUM(K14:L14)</f>
        <v>4</v>
      </c>
      <c r="N14" s="548">
        <f t="shared" ref="N14:P15" si="3">B14+E14+H14+K14</f>
        <v>19</v>
      </c>
      <c r="O14" s="549">
        <f t="shared" si="3"/>
        <v>0</v>
      </c>
      <c r="P14" s="840">
        <f t="shared" si="3"/>
        <v>19</v>
      </c>
      <c r="Q14" s="108"/>
      <c r="R14" s="108"/>
    </row>
    <row r="15" spans="1:23" ht="53.25" thickBot="1" x14ac:dyDescent="0.4">
      <c r="A15" s="164" t="s">
        <v>67</v>
      </c>
      <c r="B15" s="448">
        <v>0</v>
      </c>
      <c r="C15" s="449">
        <v>0</v>
      </c>
      <c r="D15" s="172">
        <f>SUM(B15:C15)</f>
        <v>0</v>
      </c>
      <c r="E15" s="448">
        <v>0</v>
      </c>
      <c r="F15" s="449">
        <v>0</v>
      </c>
      <c r="G15" s="409">
        <v>0</v>
      </c>
      <c r="H15" s="448">
        <v>0</v>
      </c>
      <c r="I15" s="449">
        <v>0</v>
      </c>
      <c r="J15" s="409">
        <v>0</v>
      </c>
      <c r="K15" s="448">
        <v>0</v>
      </c>
      <c r="L15" s="449">
        <v>0</v>
      </c>
      <c r="M15" s="409">
        <v>0</v>
      </c>
      <c r="N15" s="548">
        <f t="shared" si="3"/>
        <v>0</v>
      </c>
      <c r="O15" s="549">
        <f t="shared" si="3"/>
        <v>0</v>
      </c>
      <c r="P15" s="840">
        <f t="shared" si="3"/>
        <v>0</v>
      </c>
      <c r="Q15" s="33"/>
      <c r="R15" s="33"/>
    </row>
    <row r="16" spans="1:23" ht="24.95" customHeight="1" thickBot="1" x14ac:dyDescent="0.4">
      <c r="A16" s="92" t="s">
        <v>13</v>
      </c>
      <c r="B16" s="95">
        <f t="shared" ref="B16:P16" si="4">SUM(B14:B14)</f>
        <v>6</v>
      </c>
      <c r="C16" s="210">
        <f t="shared" si="4"/>
        <v>0</v>
      </c>
      <c r="D16" s="210">
        <f t="shared" si="4"/>
        <v>6</v>
      </c>
      <c r="E16" s="210">
        <f t="shared" si="4"/>
        <v>5</v>
      </c>
      <c r="F16" s="210">
        <f t="shared" si="4"/>
        <v>0</v>
      </c>
      <c r="G16" s="211">
        <f t="shared" si="4"/>
        <v>5</v>
      </c>
      <c r="H16" s="95">
        <f t="shared" si="4"/>
        <v>4</v>
      </c>
      <c r="I16" s="210">
        <f t="shared" si="4"/>
        <v>0</v>
      </c>
      <c r="J16" s="211">
        <f t="shared" si="4"/>
        <v>4</v>
      </c>
      <c r="K16" s="95">
        <f>SUM(K14:K14)</f>
        <v>4</v>
      </c>
      <c r="L16" s="210">
        <f>SUM(L14:L14)</f>
        <v>0</v>
      </c>
      <c r="M16" s="211">
        <f>SUM(M14:M14)</f>
        <v>4</v>
      </c>
      <c r="N16" s="95">
        <f t="shared" si="4"/>
        <v>19</v>
      </c>
      <c r="O16" s="210">
        <f t="shared" si="4"/>
        <v>0</v>
      </c>
      <c r="P16" s="241">
        <f t="shared" si="4"/>
        <v>19</v>
      </c>
      <c r="Q16" s="97"/>
      <c r="R16" s="97"/>
    </row>
    <row r="17" spans="1:19" ht="24.95" customHeight="1" thickBot="1" x14ac:dyDescent="0.4">
      <c r="A17" s="98" t="s">
        <v>14</v>
      </c>
      <c r="B17" s="99"/>
      <c r="C17" s="100"/>
      <c r="D17" s="101"/>
      <c r="E17" s="99"/>
      <c r="F17" s="100"/>
      <c r="G17" s="101"/>
      <c r="H17" s="102"/>
      <c r="I17" s="212"/>
      <c r="J17" s="486"/>
      <c r="K17" s="102"/>
      <c r="L17" s="212"/>
      <c r="M17" s="486"/>
      <c r="N17" s="105"/>
      <c r="O17" s="213"/>
      <c r="P17" s="107"/>
      <c r="Q17" s="108"/>
      <c r="R17" s="108"/>
    </row>
    <row r="18" spans="1:19" ht="24.95" customHeight="1" x14ac:dyDescent="0.35">
      <c r="A18" s="168" t="s">
        <v>71</v>
      </c>
      <c r="B18" s="450">
        <v>0</v>
      </c>
      <c r="C18" s="451">
        <v>0</v>
      </c>
      <c r="D18" s="172">
        <f>SUM(B18:C18)</f>
        <v>0</v>
      </c>
      <c r="E18" s="450">
        <v>0</v>
      </c>
      <c r="F18" s="451">
        <v>0</v>
      </c>
      <c r="G18" s="172">
        <f>SUM(E18:F18)</f>
        <v>0</v>
      </c>
      <c r="H18" s="450">
        <v>0</v>
      </c>
      <c r="I18" s="451">
        <v>0</v>
      </c>
      <c r="J18" s="172">
        <f>SUM(H18:I18)</f>
        <v>0</v>
      </c>
      <c r="K18" s="450">
        <v>0</v>
      </c>
      <c r="L18" s="451">
        <v>0</v>
      </c>
      <c r="M18" s="172">
        <f>SUM(K18:L18)</f>
        <v>0</v>
      </c>
      <c r="N18" s="548">
        <f t="shared" ref="N18:P19" si="5">B18+E18+H18+K18</f>
        <v>0</v>
      </c>
      <c r="O18" s="549">
        <f t="shared" si="5"/>
        <v>0</v>
      </c>
      <c r="P18" s="840">
        <f t="shared" si="5"/>
        <v>0</v>
      </c>
      <c r="Q18" s="108"/>
      <c r="R18" s="108"/>
    </row>
    <row r="19" spans="1:19" ht="53.25" thickBot="1" x14ac:dyDescent="0.4">
      <c r="A19" s="164" t="s">
        <v>67</v>
      </c>
      <c r="B19" s="448">
        <v>0</v>
      </c>
      <c r="C19" s="449">
        <v>0</v>
      </c>
      <c r="D19" s="172">
        <f>SUM(B19:C19)</f>
        <v>0</v>
      </c>
      <c r="E19" s="450">
        <v>1</v>
      </c>
      <c r="F19" s="451">
        <v>0</v>
      </c>
      <c r="G19" s="172">
        <f>SUM(E19:F19)</f>
        <v>1</v>
      </c>
      <c r="H19" s="450">
        <v>0</v>
      </c>
      <c r="I19" s="451">
        <v>0</v>
      </c>
      <c r="J19" s="172">
        <f>SUM(H19:I19)</f>
        <v>0</v>
      </c>
      <c r="K19" s="450">
        <v>0</v>
      </c>
      <c r="L19" s="451">
        <v>0</v>
      </c>
      <c r="M19" s="172">
        <f>SUM(K19:L19)</f>
        <v>0</v>
      </c>
      <c r="N19" s="548">
        <f t="shared" si="5"/>
        <v>1</v>
      </c>
      <c r="O19" s="549">
        <f t="shared" si="5"/>
        <v>0</v>
      </c>
      <c r="P19" s="840">
        <f t="shared" si="5"/>
        <v>1</v>
      </c>
      <c r="Q19" s="33"/>
      <c r="R19" s="33"/>
    </row>
    <row r="20" spans="1:19" ht="36.75" customHeight="1" thickBot="1" x14ac:dyDescent="0.4">
      <c r="A20" s="92" t="s">
        <v>15</v>
      </c>
      <c r="B20" s="210">
        <f>SUM(B18:B19)</f>
        <v>0</v>
      </c>
      <c r="C20" s="210">
        <f>SUM(C18:C19)</f>
        <v>0</v>
      </c>
      <c r="D20" s="210">
        <f t="shared" ref="D20:P20" si="6">SUM(D18:D19)</f>
        <v>0</v>
      </c>
      <c r="E20" s="210">
        <f t="shared" si="6"/>
        <v>1</v>
      </c>
      <c r="F20" s="210">
        <f t="shared" si="6"/>
        <v>0</v>
      </c>
      <c r="G20" s="210">
        <f t="shared" si="6"/>
        <v>1</v>
      </c>
      <c r="H20" s="210">
        <f t="shared" si="6"/>
        <v>0</v>
      </c>
      <c r="I20" s="210">
        <f t="shared" si="6"/>
        <v>0</v>
      </c>
      <c r="J20" s="210">
        <f t="shared" si="6"/>
        <v>0</v>
      </c>
      <c r="K20" s="210">
        <f t="shared" si="6"/>
        <v>0</v>
      </c>
      <c r="L20" s="210">
        <f t="shared" si="6"/>
        <v>0</v>
      </c>
      <c r="M20" s="210">
        <f t="shared" si="6"/>
        <v>0</v>
      </c>
      <c r="N20" s="210">
        <f t="shared" si="6"/>
        <v>1</v>
      </c>
      <c r="O20" s="210">
        <f t="shared" si="6"/>
        <v>0</v>
      </c>
      <c r="P20" s="241">
        <f t="shared" si="6"/>
        <v>1</v>
      </c>
      <c r="Q20" s="108"/>
      <c r="R20" s="108"/>
    </row>
    <row r="21" spans="1:19" ht="30" customHeight="1" thickBot="1" x14ac:dyDescent="0.4">
      <c r="A21" s="120" t="s">
        <v>16</v>
      </c>
      <c r="B21" s="121">
        <f t="shared" ref="B21:P21" si="7">B16</f>
        <v>6</v>
      </c>
      <c r="C21" s="149">
        <f t="shared" si="7"/>
        <v>0</v>
      </c>
      <c r="D21" s="149">
        <f t="shared" si="7"/>
        <v>6</v>
      </c>
      <c r="E21" s="121">
        <f t="shared" si="7"/>
        <v>5</v>
      </c>
      <c r="F21" s="149">
        <f t="shared" si="7"/>
        <v>0</v>
      </c>
      <c r="G21" s="215">
        <f t="shared" si="7"/>
        <v>5</v>
      </c>
      <c r="H21" s="121">
        <f t="shared" si="7"/>
        <v>4</v>
      </c>
      <c r="I21" s="149">
        <f t="shared" si="7"/>
        <v>0</v>
      </c>
      <c r="J21" s="215">
        <f t="shared" si="7"/>
        <v>4</v>
      </c>
      <c r="K21" s="121">
        <f t="shared" si="7"/>
        <v>4</v>
      </c>
      <c r="L21" s="149">
        <f t="shared" si="7"/>
        <v>0</v>
      </c>
      <c r="M21" s="215">
        <f t="shared" si="7"/>
        <v>4</v>
      </c>
      <c r="N21" s="121">
        <f t="shared" si="7"/>
        <v>19</v>
      </c>
      <c r="O21" s="149">
        <f t="shared" si="7"/>
        <v>0</v>
      </c>
      <c r="P21" s="141">
        <f t="shared" si="7"/>
        <v>19</v>
      </c>
      <c r="Q21" s="124"/>
      <c r="R21" s="124"/>
    </row>
    <row r="22" spans="1:19" ht="26.25" thickBot="1" x14ac:dyDescent="0.4">
      <c r="A22" s="120" t="s">
        <v>17</v>
      </c>
      <c r="B22" s="121">
        <f t="shared" ref="B22:P22" si="8">B20</f>
        <v>0</v>
      </c>
      <c r="C22" s="149">
        <f t="shared" si="8"/>
        <v>0</v>
      </c>
      <c r="D22" s="149">
        <f t="shared" si="8"/>
        <v>0</v>
      </c>
      <c r="E22" s="121">
        <f t="shared" si="8"/>
        <v>1</v>
      </c>
      <c r="F22" s="149">
        <f t="shared" si="8"/>
        <v>0</v>
      </c>
      <c r="G22" s="215">
        <f t="shared" si="8"/>
        <v>1</v>
      </c>
      <c r="H22" s="121">
        <f t="shared" si="8"/>
        <v>0</v>
      </c>
      <c r="I22" s="149">
        <f t="shared" si="8"/>
        <v>0</v>
      </c>
      <c r="J22" s="215">
        <f t="shared" si="8"/>
        <v>0</v>
      </c>
      <c r="K22" s="121">
        <f t="shared" si="8"/>
        <v>0</v>
      </c>
      <c r="L22" s="149">
        <f t="shared" si="8"/>
        <v>0</v>
      </c>
      <c r="M22" s="215">
        <f t="shared" si="8"/>
        <v>0</v>
      </c>
      <c r="N22" s="121">
        <f t="shared" si="8"/>
        <v>1</v>
      </c>
      <c r="O22" s="149">
        <f t="shared" si="8"/>
        <v>0</v>
      </c>
      <c r="P22" s="141">
        <f t="shared" si="8"/>
        <v>1</v>
      </c>
      <c r="Q22" s="125"/>
      <c r="R22" s="125"/>
    </row>
    <row r="23" spans="1:19" ht="26.25" thickBot="1" x14ac:dyDescent="0.4">
      <c r="A23" s="126" t="s">
        <v>18</v>
      </c>
      <c r="B23" s="127">
        <f t="shared" ref="B23:P23" si="9">SUM(B21:B22)</f>
        <v>6</v>
      </c>
      <c r="C23" s="156">
        <f t="shared" si="9"/>
        <v>0</v>
      </c>
      <c r="D23" s="156">
        <f t="shared" si="9"/>
        <v>6</v>
      </c>
      <c r="E23" s="127">
        <f t="shared" si="9"/>
        <v>6</v>
      </c>
      <c r="F23" s="156">
        <f t="shared" si="9"/>
        <v>0</v>
      </c>
      <c r="G23" s="216">
        <f t="shared" si="9"/>
        <v>6</v>
      </c>
      <c r="H23" s="127">
        <f t="shared" si="9"/>
        <v>4</v>
      </c>
      <c r="I23" s="156">
        <f t="shared" si="9"/>
        <v>0</v>
      </c>
      <c r="J23" s="216">
        <f t="shared" si="9"/>
        <v>4</v>
      </c>
      <c r="K23" s="127">
        <f t="shared" si="9"/>
        <v>4</v>
      </c>
      <c r="L23" s="156">
        <f t="shared" si="9"/>
        <v>0</v>
      </c>
      <c r="M23" s="216">
        <f t="shared" si="9"/>
        <v>4</v>
      </c>
      <c r="N23" s="127">
        <f t="shared" si="9"/>
        <v>20</v>
      </c>
      <c r="O23" s="156">
        <f t="shared" si="9"/>
        <v>0</v>
      </c>
      <c r="P23" s="217">
        <f t="shared" si="9"/>
        <v>20</v>
      </c>
      <c r="Q23" s="125"/>
      <c r="R23" s="125"/>
    </row>
    <row r="24" spans="1:19" ht="12" customHeight="1" x14ac:dyDescent="0.35">
      <c r="A24" s="108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</row>
    <row r="25" spans="1:19" ht="25.5" hidden="1" customHeight="1" x14ac:dyDescent="0.35">
      <c r="A25" s="108"/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30"/>
    </row>
    <row r="26" spans="1:19" ht="37.5" customHeight="1" x14ac:dyDescent="0.35">
      <c r="A26" s="1163" t="s">
        <v>115</v>
      </c>
      <c r="B26" s="1163"/>
      <c r="C26" s="1163"/>
      <c r="D26" s="1163"/>
      <c r="E26" s="1163"/>
      <c r="F26" s="1163"/>
      <c r="G26" s="1163"/>
      <c r="H26" s="1163"/>
      <c r="I26" s="1163"/>
      <c r="J26" s="1163"/>
      <c r="K26" s="1163"/>
      <c r="L26" s="1163"/>
      <c r="M26" s="1163"/>
      <c r="N26" s="1163"/>
      <c r="O26" s="1163"/>
      <c r="P26" s="1163"/>
      <c r="Q26" s="1163"/>
      <c r="R26" s="1163"/>
      <c r="S26" s="1163"/>
    </row>
    <row r="27" spans="1:19" ht="26.25" customHeight="1" x14ac:dyDescent="0.35"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</row>
  </sheetData>
  <mergeCells count="14"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  <mergeCell ref="A26:S26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topLeftCell="B7" zoomScale="55" zoomScaleNormal="55" workbookViewId="0">
      <selection activeCell="V27" sqref="V27"/>
    </sheetView>
  </sheetViews>
  <sheetFormatPr defaultRowHeight="25.5" x14ac:dyDescent="0.35"/>
  <cols>
    <col min="1" max="1" width="87.85546875" style="31" customWidth="1"/>
    <col min="2" max="2" width="14.42578125" style="31" customWidth="1"/>
    <col min="3" max="3" width="12.140625" style="31" customWidth="1"/>
    <col min="4" max="4" width="11" style="31" customWidth="1"/>
    <col min="5" max="5" width="15.5703125" style="31" customWidth="1"/>
    <col min="6" max="6" width="11.85546875" style="31" customWidth="1"/>
    <col min="7" max="7" width="9.5703125" style="31" customWidth="1"/>
    <col min="8" max="8" width="17" style="31" customWidth="1"/>
    <col min="9" max="9" width="11.7109375" style="31" customWidth="1"/>
    <col min="10" max="10" width="9.5703125" style="31" customWidth="1"/>
    <col min="11" max="11" width="17" style="31" customWidth="1"/>
    <col min="12" max="12" width="11.7109375" style="31" customWidth="1"/>
    <col min="13" max="13" width="9.5703125" style="31" customWidth="1"/>
    <col min="14" max="14" width="15.7109375" style="31" customWidth="1"/>
    <col min="15" max="15" width="13.140625" style="31" customWidth="1"/>
    <col min="16" max="18" width="10.7109375" style="31" customWidth="1"/>
    <col min="19" max="19" width="9.140625" style="31"/>
    <col min="20" max="20" width="12.85546875" style="31" customWidth="1"/>
    <col min="21" max="21" width="23.42578125" style="31" customWidth="1"/>
    <col min="22" max="23" width="9.140625" style="31"/>
    <col min="24" max="24" width="10.5703125" style="31" bestFit="1" customWidth="1"/>
    <col min="25" max="25" width="11.28515625" style="31" customWidth="1"/>
    <col min="26" max="16384" width="9.140625" style="31"/>
  </cols>
  <sheetData>
    <row r="1" spans="1:23" ht="25.5" customHeight="1" x14ac:dyDescent="0.35">
      <c r="A1" s="1164"/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164"/>
      <c r="R1" s="1164"/>
      <c r="S1" s="1164"/>
      <c r="T1" s="1164"/>
      <c r="U1" s="1164"/>
      <c r="V1" s="1164"/>
      <c r="W1" s="1164"/>
    </row>
    <row r="2" spans="1:23" ht="20.25" customHeight="1" x14ac:dyDescent="0.35">
      <c r="A2" s="1164" t="s">
        <v>70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1164"/>
      <c r="R2" s="1164"/>
      <c r="S2" s="1164"/>
    </row>
    <row r="3" spans="1:23" ht="24.75" customHeight="1" x14ac:dyDescent="0.35">
      <c r="A3" s="1164" t="s">
        <v>137</v>
      </c>
      <c r="B3" s="1164"/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1164"/>
      <c r="O3" s="1164"/>
      <c r="P3" s="1164"/>
      <c r="Q3" s="30"/>
      <c r="R3" s="30"/>
    </row>
    <row r="4" spans="1:23" ht="33" customHeight="1" thickBot="1" x14ac:dyDescent="0.4">
      <c r="A4" s="32"/>
    </row>
    <row r="5" spans="1:23" ht="33" customHeight="1" thickBot="1" x14ac:dyDescent="0.4">
      <c r="A5" s="1165" t="s">
        <v>1</v>
      </c>
      <c r="B5" s="1168" t="s">
        <v>19</v>
      </c>
      <c r="C5" s="1169"/>
      <c r="D5" s="1170"/>
      <c r="E5" s="1168" t="s">
        <v>20</v>
      </c>
      <c r="F5" s="1169"/>
      <c r="G5" s="1170"/>
      <c r="H5" s="1168" t="s">
        <v>21</v>
      </c>
      <c r="I5" s="1169"/>
      <c r="J5" s="1170"/>
      <c r="K5" s="1168" t="s">
        <v>22</v>
      </c>
      <c r="L5" s="1169"/>
      <c r="M5" s="1170"/>
      <c r="N5" s="1171" t="s">
        <v>72</v>
      </c>
      <c r="O5" s="1172"/>
      <c r="P5" s="1173"/>
      <c r="Q5" s="33"/>
      <c r="R5" s="33"/>
    </row>
    <row r="6" spans="1:23" ht="33" customHeight="1" thickBot="1" x14ac:dyDescent="0.4">
      <c r="A6" s="1166"/>
      <c r="B6" s="1252" t="s">
        <v>24</v>
      </c>
      <c r="C6" s="1250"/>
      <c r="D6" s="1251"/>
      <c r="E6" s="1252" t="s">
        <v>24</v>
      </c>
      <c r="F6" s="1250"/>
      <c r="G6" s="1251"/>
      <c r="H6" s="1252" t="s">
        <v>24</v>
      </c>
      <c r="I6" s="1250"/>
      <c r="J6" s="1251"/>
      <c r="K6" s="1252" t="s">
        <v>24</v>
      </c>
      <c r="L6" s="1250"/>
      <c r="M6" s="1251"/>
      <c r="N6" s="1174"/>
      <c r="O6" s="1175"/>
      <c r="P6" s="1176"/>
      <c r="Q6" s="33"/>
      <c r="R6" s="33"/>
    </row>
    <row r="7" spans="1:23" ht="99.75" customHeight="1" thickBot="1" x14ac:dyDescent="0.4">
      <c r="A7" s="1195"/>
      <c r="B7" s="34" t="s">
        <v>5</v>
      </c>
      <c r="C7" s="35" t="s">
        <v>6</v>
      </c>
      <c r="D7" s="36" t="s">
        <v>7</v>
      </c>
      <c r="E7" s="34" t="s">
        <v>5</v>
      </c>
      <c r="F7" s="35" t="s">
        <v>6</v>
      </c>
      <c r="G7" s="36" t="s">
        <v>7</v>
      </c>
      <c r="H7" s="34" t="s">
        <v>5</v>
      </c>
      <c r="I7" s="35" t="s">
        <v>6</v>
      </c>
      <c r="J7" s="36" t="s">
        <v>7</v>
      </c>
      <c r="K7" s="34" t="s">
        <v>5</v>
      </c>
      <c r="L7" s="35" t="s">
        <v>6</v>
      </c>
      <c r="M7" s="36" t="s">
        <v>7</v>
      </c>
      <c r="N7" s="34" t="s">
        <v>5</v>
      </c>
      <c r="O7" s="35" t="s">
        <v>6</v>
      </c>
      <c r="P7" s="36" t="s">
        <v>7</v>
      </c>
      <c r="Q7" s="33"/>
      <c r="R7" s="33"/>
    </row>
    <row r="8" spans="1:23" ht="36.75" customHeight="1" x14ac:dyDescent="0.35">
      <c r="A8" s="37" t="s">
        <v>8</v>
      </c>
      <c r="B8" s="38"/>
      <c r="C8" s="39"/>
      <c r="D8" s="40"/>
      <c r="E8" s="38"/>
      <c r="F8" s="39"/>
      <c r="G8" s="41"/>
      <c r="H8" s="42"/>
      <c r="I8" s="43"/>
      <c r="J8" s="44"/>
      <c r="K8" s="42"/>
      <c r="L8" s="43"/>
      <c r="M8" s="44"/>
      <c r="N8" s="169"/>
      <c r="O8" s="170"/>
      <c r="P8" s="551"/>
      <c r="Q8" s="33"/>
      <c r="R8" s="33"/>
    </row>
    <row r="9" spans="1:23" ht="29.25" customHeight="1" x14ac:dyDescent="0.35">
      <c r="A9" s="171" t="s">
        <v>71</v>
      </c>
      <c r="B9" s="112">
        <f>B17+B13</f>
        <v>0</v>
      </c>
      <c r="C9" s="113">
        <f>C17+C13</f>
        <v>0</v>
      </c>
      <c r="D9" s="172">
        <f>D17+D13</f>
        <v>0</v>
      </c>
      <c r="E9" s="112">
        <v>0</v>
      </c>
      <c r="F9" s="113">
        <v>0</v>
      </c>
      <c r="G9" s="172">
        <f t="shared" ref="G9:M10" si="0">G18+G14</f>
        <v>0</v>
      </c>
      <c r="H9" s="112">
        <f t="shared" si="0"/>
        <v>0</v>
      </c>
      <c r="I9" s="113">
        <f t="shared" si="0"/>
        <v>0</v>
      </c>
      <c r="J9" s="172">
        <f t="shared" si="0"/>
        <v>0</v>
      </c>
      <c r="K9" s="112">
        <f t="shared" si="0"/>
        <v>0</v>
      </c>
      <c r="L9" s="113">
        <f t="shared" si="0"/>
        <v>1</v>
      </c>
      <c r="M9" s="172">
        <f t="shared" si="0"/>
        <v>1</v>
      </c>
      <c r="N9" s="114">
        <f t="shared" ref="N9:P10" si="1">B9+E9+K9+H9</f>
        <v>0</v>
      </c>
      <c r="O9" s="209">
        <f t="shared" si="1"/>
        <v>1</v>
      </c>
      <c r="P9" s="209">
        <f t="shared" si="1"/>
        <v>1</v>
      </c>
      <c r="Q9" s="33"/>
      <c r="R9" s="33"/>
    </row>
    <row r="10" spans="1:23" ht="66" customHeight="1" thickBot="1" x14ac:dyDescent="0.4">
      <c r="A10" s="164" t="s">
        <v>67</v>
      </c>
      <c r="B10" s="173">
        <f>B19+B15</f>
        <v>0</v>
      </c>
      <c r="C10" s="174">
        <f>C19+C15</f>
        <v>0</v>
      </c>
      <c r="D10" s="172">
        <f>D19+D15</f>
        <v>0</v>
      </c>
      <c r="E10" s="173">
        <f>E19+E15</f>
        <v>0</v>
      </c>
      <c r="F10" s="113">
        <f>F19+F15</f>
        <v>0</v>
      </c>
      <c r="G10" s="172">
        <f t="shared" si="0"/>
        <v>0</v>
      </c>
      <c r="H10" s="173">
        <f t="shared" si="0"/>
        <v>1</v>
      </c>
      <c r="I10" s="174">
        <f t="shared" si="0"/>
        <v>0</v>
      </c>
      <c r="J10" s="172">
        <f t="shared" si="0"/>
        <v>1</v>
      </c>
      <c r="K10" s="173">
        <f t="shared" si="0"/>
        <v>1</v>
      </c>
      <c r="L10" s="174">
        <f t="shared" si="0"/>
        <v>0</v>
      </c>
      <c r="M10" s="172">
        <f t="shared" si="0"/>
        <v>1</v>
      </c>
      <c r="N10" s="218">
        <f t="shared" si="1"/>
        <v>2</v>
      </c>
      <c r="O10" s="219">
        <f t="shared" si="1"/>
        <v>0</v>
      </c>
      <c r="P10" s="209">
        <f t="shared" si="1"/>
        <v>2</v>
      </c>
      <c r="Q10" s="33"/>
      <c r="R10" s="33"/>
    </row>
    <row r="11" spans="1:23" ht="36.75" customHeight="1" thickBot="1" x14ac:dyDescent="0.4">
      <c r="A11" s="56" t="s">
        <v>9</v>
      </c>
      <c r="B11" s="121">
        <f t="shared" ref="B11:P11" si="2">SUM(B8:B10)</f>
        <v>0</v>
      </c>
      <c r="C11" s="149">
        <f t="shared" si="2"/>
        <v>0</v>
      </c>
      <c r="D11" s="149">
        <f t="shared" si="2"/>
        <v>0</v>
      </c>
      <c r="E11" s="121">
        <f t="shared" si="2"/>
        <v>0</v>
      </c>
      <c r="F11" s="121">
        <f t="shared" si="2"/>
        <v>0</v>
      </c>
      <c r="G11" s="149">
        <f t="shared" si="2"/>
        <v>0</v>
      </c>
      <c r="H11" s="121">
        <f t="shared" si="2"/>
        <v>1</v>
      </c>
      <c r="I11" s="149">
        <f t="shared" si="2"/>
        <v>0</v>
      </c>
      <c r="J11" s="121">
        <f t="shared" si="2"/>
        <v>1</v>
      </c>
      <c r="K11" s="121">
        <f t="shared" si="2"/>
        <v>1</v>
      </c>
      <c r="L11" s="149">
        <f t="shared" si="2"/>
        <v>1</v>
      </c>
      <c r="M11" s="121">
        <f t="shared" si="2"/>
        <v>2</v>
      </c>
      <c r="N11" s="121">
        <f t="shared" si="2"/>
        <v>2</v>
      </c>
      <c r="O11" s="149">
        <f t="shared" si="2"/>
        <v>1</v>
      </c>
      <c r="P11" s="162">
        <f t="shared" si="2"/>
        <v>3</v>
      </c>
      <c r="Q11" s="33"/>
      <c r="R11" s="33"/>
    </row>
    <row r="12" spans="1:23" ht="27" customHeight="1" thickBot="1" x14ac:dyDescent="0.4">
      <c r="A12" s="56" t="s">
        <v>10</v>
      </c>
      <c r="B12" s="59"/>
      <c r="C12" s="60"/>
      <c r="D12" s="61"/>
      <c r="E12" s="59"/>
      <c r="F12" s="60"/>
      <c r="G12" s="61"/>
      <c r="H12" s="59"/>
      <c r="I12" s="60"/>
      <c r="J12" s="61"/>
      <c r="K12" s="59"/>
      <c r="L12" s="60"/>
      <c r="M12" s="61"/>
      <c r="N12" s="65"/>
      <c r="O12" s="60"/>
      <c r="P12" s="66"/>
      <c r="Q12" s="33"/>
      <c r="R12" s="33"/>
    </row>
    <row r="13" spans="1:23" ht="31.5" customHeight="1" x14ac:dyDescent="0.35">
      <c r="A13" s="67" t="s">
        <v>11</v>
      </c>
      <c r="B13" s="220"/>
      <c r="C13" s="221"/>
      <c r="D13" s="222"/>
      <c r="E13" s="220"/>
      <c r="F13" s="221"/>
      <c r="G13" s="222"/>
      <c r="H13" s="220"/>
      <c r="I13" s="221"/>
      <c r="J13" s="222"/>
      <c r="K13" s="220"/>
      <c r="L13" s="221"/>
      <c r="M13" s="222"/>
      <c r="N13" s="223"/>
      <c r="O13" s="207"/>
      <c r="P13" s="460"/>
      <c r="Q13" s="77"/>
      <c r="R13" s="77"/>
    </row>
    <row r="14" spans="1:23" ht="24.95" customHeight="1" x14ac:dyDescent="0.35">
      <c r="A14" s="171" t="s">
        <v>71</v>
      </c>
      <c r="B14" s="452">
        <v>0</v>
      </c>
      <c r="C14" s="453">
        <v>0</v>
      </c>
      <c r="D14" s="409">
        <f>SUM(B14:C14)</f>
        <v>0</v>
      </c>
      <c r="E14" s="452">
        <v>0</v>
      </c>
      <c r="F14" s="453">
        <v>0</v>
      </c>
      <c r="G14" s="454">
        <f>SUM(E14:F14)</f>
        <v>0</v>
      </c>
      <c r="H14" s="452">
        <v>0</v>
      </c>
      <c r="I14" s="455">
        <v>0</v>
      </c>
      <c r="J14" s="409">
        <f>SUM(H14:I14)</f>
        <v>0</v>
      </c>
      <c r="K14" s="452">
        <v>0</v>
      </c>
      <c r="L14" s="455">
        <v>1</v>
      </c>
      <c r="M14" s="409">
        <f>SUM(K14:L14)</f>
        <v>1</v>
      </c>
      <c r="N14" s="114">
        <f t="shared" ref="N14:P15" si="3">B14+E14+K14+H14</f>
        <v>0</v>
      </c>
      <c r="O14" s="209">
        <f t="shared" si="3"/>
        <v>1</v>
      </c>
      <c r="P14" s="209">
        <f t="shared" si="3"/>
        <v>1</v>
      </c>
      <c r="Q14" s="108"/>
      <c r="R14" s="108"/>
    </row>
    <row r="15" spans="1:23" ht="48" customHeight="1" thickBot="1" x14ac:dyDescent="0.4">
      <c r="A15" s="164" t="s">
        <v>67</v>
      </c>
      <c r="B15" s="452">
        <v>0</v>
      </c>
      <c r="C15" s="453">
        <v>0</v>
      </c>
      <c r="D15" s="409">
        <f>SUM(B15:C15)</f>
        <v>0</v>
      </c>
      <c r="E15" s="452">
        <v>0</v>
      </c>
      <c r="F15" s="453">
        <v>0</v>
      </c>
      <c r="G15" s="454">
        <f>SUM(E15:F15)</f>
        <v>0</v>
      </c>
      <c r="H15" s="452">
        <v>1</v>
      </c>
      <c r="I15" s="455">
        <v>0</v>
      </c>
      <c r="J15" s="409">
        <f>SUM(H15:I15)</f>
        <v>1</v>
      </c>
      <c r="K15" s="452">
        <v>1</v>
      </c>
      <c r="L15" s="455">
        <v>0</v>
      </c>
      <c r="M15" s="409">
        <f>SUM(K15:L15)</f>
        <v>1</v>
      </c>
      <c r="N15" s="218">
        <f t="shared" si="3"/>
        <v>2</v>
      </c>
      <c r="O15" s="219">
        <f t="shared" si="3"/>
        <v>0</v>
      </c>
      <c r="P15" s="209">
        <f t="shared" si="3"/>
        <v>2</v>
      </c>
      <c r="Q15" s="108"/>
      <c r="R15" s="108"/>
    </row>
    <row r="16" spans="1:23" ht="24.95" customHeight="1" thickBot="1" x14ac:dyDescent="0.4">
      <c r="A16" s="92" t="s">
        <v>13</v>
      </c>
      <c r="B16" s="95">
        <f>SUM(B15:B15)</f>
        <v>0</v>
      </c>
      <c r="C16" s="210">
        <f>SUM(C15:C15)</f>
        <v>0</v>
      </c>
      <c r="D16" s="210">
        <f>SUM(D15:D15)</f>
        <v>0</v>
      </c>
      <c r="E16" s="95">
        <f>SUM(E15:E15)</f>
        <v>0</v>
      </c>
      <c r="F16" s="210">
        <f>SUM(F15:F15)</f>
        <v>0</v>
      </c>
      <c r="G16" s="96">
        <f t="shared" ref="G16:P16" si="4">SUM(G14:G15)</f>
        <v>0</v>
      </c>
      <c r="H16" s="95">
        <f t="shared" si="4"/>
        <v>1</v>
      </c>
      <c r="I16" s="167">
        <f t="shared" si="4"/>
        <v>0</v>
      </c>
      <c r="J16" s="211">
        <f t="shared" si="4"/>
        <v>1</v>
      </c>
      <c r="K16" s="95">
        <f t="shared" si="4"/>
        <v>1</v>
      </c>
      <c r="L16" s="167">
        <f t="shared" si="4"/>
        <v>1</v>
      </c>
      <c r="M16" s="211">
        <f t="shared" si="4"/>
        <v>2</v>
      </c>
      <c r="N16" s="95">
        <f t="shared" si="4"/>
        <v>2</v>
      </c>
      <c r="O16" s="167">
        <f t="shared" si="4"/>
        <v>1</v>
      </c>
      <c r="P16" s="211">
        <f t="shared" si="4"/>
        <v>3</v>
      </c>
      <c r="Q16" s="97"/>
      <c r="R16" s="97"/>
    </row>
    <row r="17" spans="1:19" ht="24.95" customHeight="1" x14ac:dyDescent="0.35">
      <c r="A17" s="98" t="s">
        <v>14</v>
      </c>
      <c r="B17" s="99"/>
      <c r="C17" s="100"/>
      <c r="D17" s="101"/>
      <c r="E17" s="99"/>
      <c r="F17" s="100"/>
      <c r="G17" s="101"/>
      <c r="H17" s="102"/>
      <c r="I17" s="103"/>
      <c r="J17" s="104"/>
      <c r="K17" s="102"/>
      <c r="L17" s="103"/>
      <c r="M17" s="104"/>
      <c r="N17" s="105"/>
      <c r="O17" s="106"/>
      <c r="P17" s="107"/>
      <c r="Q17" s="108"/>
      <c r="R17" s="108"/>
    </row>
    <row r="18" spans="1:19" ht="24.95" customHeight="1" x14ac:dyDescent="0.35">
      <c r="A18" s="171" t="s">
        <v>71</v>
      </c>
      <c r="B18" s="456">
        <v>0</v>
      </c>
      <c r="C18" s="457">
        <v>0</v>
      </c>
      <c r="D18" s="111">
        <f>SUM(B18:C18)</f>
        <v>0</v>
      </c>
      <c r="E18" s="450">
        <v>0</v>
      </c>
      <c r="F18" s="451">
        <v>0</v>
      </c>
      <c r="G18" s="458">
        <f>SUM(E18:F18)</f>
        <v>0</v>
      </c>
      <c r="H18" s="450">
        <v>0</v>
      </c>
      <c r="I18" s="450">
        <v>0</v>
      </c>
      <c r="J18" s="111">
        <f>SUM(H18:I18)</f>
        <v>0</v>
      </c>
      <c r="K18" s="450">
        <v>0</v>
      </c>
      <c r="L18" s="450">
        <v>0</v>
      </c>
      <c r="M18" s="111">
        <f>SUM(K18:L18)</f>
        <v>0</v>
      </c>
      <c r="N18" s="114">
        <f t="shared" ref="N18:P19" si="5">B18+E18+K18</f>
        <v>0</v>
      </c>
      <c r="O18" s="115">
        <f t="shared" si="5"/>
        <v>0</v>
      </c>
      <c r="P18" s="116">
        <f t="shared" si="5"/>
        <v>0</v>
      </c>
      <c r="Q18" s="108"/>
      <c r="R18" s="108"/>
    </row>
    <row r="19" spans="1:19" ht="24.95" customHeight="1" thickBot="1" x14ac:dyDescent="0.4">
      <c r="A19" s="164" t="s">
        <v>67</v>
      </c>
      <c r="B19" s="456">
        <v>0</v>
      </c>
      <c r="C19" s="457">
        <v>0</v>
      </c>
      <c r="D19" s="111">
        <f>SUM(B19:C19)</f>
        <v>0</v>
      </c>
      <c r="E19" s="450">
        <v>0</v>
      </c>
      <c r="F19" s="451">
        <v>0</v>
      </c>
      <c r="G19" s="111">
        <f>SUM(E19:F19)</f>
        <v>0</v>
      </c>
      <c r="H19" s="450">
        <v>0</v>
      </c>
      <c r="I19" s="450">
        <v>0</v>
      </c>
      <c r="J19" s="111">
        <f>SUM(H19:I19)</f>
        <v>0</v>
      </c>
      <c r="K19" s="450">
        <v>0</v>
      </c>
      <c r="L19" s="450">
        <v>0</v>
      </c>
      <c r="M19" s="111">
        <f>SUM(K19:L19)</f>
        <v>0</v>
      </c>
      <c r="N19" s="114">
        <f t="shared" si="5"/>
        <v>0</v>
      </c>
      <c r="O19" s="115">
        <f t="shared" si="5"/>
        <v>0</v>
      </c>
      <c r="P19" s="116">
        <f t="shared" si="5"/>
        <v>0</v>
      </c>
      <c r="Q19" s="108"/>
      <c r="R19" s="108"/>
    </row>
    <row r="20" spans="1:19" ht="36.75" customHeight="1" thickBot="1" x14ac:dyDescent="0.4">
      <c r="A20" s="92" t="s">
        <v>15</v>
      </c>
      <c r="B20" s="95">
        <f t="shared" ref="B20:P20" si="6">SUM(B19:B19)</f>
        <v>0</v>
      </c>
      <c r="C20" s="210">
        <f t="shared" si="6"/>
        <v>0</v>
      </c>
      <c r="D20" s="148">
        <f t="shared" si="6"/>
        <v>0</v>
      </c>
      <c r="E20" s="95">
        <f t="shared" si="6"/>
        <v>0</v>
      </c>
      <c r="F20" s="210">
        <f t="shared" si="6"/>
        <v>0</v>
      </c>
      <c r="G20" s="148">
        <f t="shared" si="6"/>
        <v>0</v>
      </c>
      <c r="H20" s="206">
        <f t="shared" si="6"/>
        <v>0</v>
      </c>
      <c r="I20" s="214">
        <f t="shared" si="6"/>
        <v>0</v>
      </c>
      <c r="J20" s="205">
        <f t="shared" si="6"/>
        <v>0</v>
      </c>
      <c r="K20" s="206">
        <f t="shared" si="6"/>
        <v>0</v>
      </c>
      <c r="L20" s="214">
        <f t="shared" si="6"/>
        <v>0</v>
      </c>
      <c r="M20" s="205">
        <f t="shared" si="6"/>
        <v>0</v>
      </c>
      <c r="N20" s="95">
        <f t="shared" si="6"/>
        <v>0</v>
      </c>
      <c r="O20" s="210">
        <f t="shared" si="6"/>
        <v>0</v>
      </c>
      <c r="P20" s="211">
        <f t="shared" si="6"/>
        <v>0</v>
      </c>
      <c r="Q20" s="108"/>
      <c r="R20" s="108"/>
    </row>
    <row r="21" spans="1:19" ht="30" customHeight="1" thickBot="1" x14ac:dyDescent="0.4">
      <c r="A21" s="120" t="s">
        <v>16</v>
      </c>
      <c r="B21" s="121">
        <f t="shared" ref="B21:P21" si="7">B16</f>
        <v>0</v>
      </c>
      <c r="C21" s="149">
        <f t="shared" si="7"/>
        <v>0</v>
      </c>
      <c r="D21" s="149">
        <f t="shared" si="7"/>
        <v>0</v>
      </c>
      <c r="E21" s="121">
        <f t="shared" si="7"/>
        <v>0</v>
      </c>
      <c r="F21" s="149">
        <f t="shared" si="7"/>
        <v>0</v>
      </c>
      <c r="G21" s="215">
        <f t="shared" si="7"/>
        <v>0</v>
      </c>
      <c r="H21" s="121">
        <f t="shared" si="7"/>
        <v>1</v>
      </c>
      <c r="I21" s="149">
        <f t="shared" si="7"/>
        <v>0</v>
      </c>
      <c r="J21" s="215">
        <f t="shared" si="7"/>
        <v>1</v>
      </c>
      <c r="K21" s="121">
        <f t="shared" si="7"/>
        <v>1</v>
      </c>
      <c r="L21" s="149">
        <f t="shared" si="7"/>
        <v>1</v>
      </c>
      <c r="M21" s="215">
        <f t="shared" si="7"/>
        <v>2</v>
      </c>
      <c r="N21" s="121">
        <f t="shared" si="7"/>
        <v>2</v>
      </c>
      <c r="O21" s="149">
        <f t="shared" si="7"/>
        <v>1</v>
      </c>
      <c r="P21" s="162">
        <f t="shared" si="7"/>
        <v>3</v>
      </c>
      <c r="Q21" s="124"/>
      <c r="R21" s="124"/>
    </row>
    <row r="22" spans="1:19" ht="26.25" thickBot="1" x14ac:dyDescent="0.4">
      <c r="A22" s="120" t="s">
        <v>17</v>
      </c>
      <c r="B22" s="121">
        <f t="shared" ref="B22:P22" si="8">B20</f>
        <v>0</v>
      </c>
      <c r="C22" s="149">
        <f t="shared" si="8"/>
        <v>0</v>
      </c>
      <c r="D22" s="149">
        <f t="shared" si="8"/>
        <v>0</v>
      </c>
      <c r="E22" s="121">
        <f t="shared" si="8"/>
        <v>0</v>
      </c>
      <c r="F22" s="149">
        <f t="shared" si="8"/>
        <v>0</v>
      </c>
      <c r="G22" s="215">
        <f t="shared" si="8"/>
        <v>0</v>
      </c>
      <c r="H22" s="121">
        <f t="shared" si="8"/>
        <v>0</v>
      </c>
      <c r="I22" s="149">
        <f t="shared" si="8"/>
        <v>0</v>
      </c>
      <c r="J22" s="215">
        <f t="shared" si="8"/>
        <v>0</v>
      </c>
      <c r="K22" s="121">
        <f t="shared" si="8"/>
        <v>0</v>
      </c>
      <c r="L22" s="149">
        <f t="shared" si="8"/>
        <v>0</v>
      </c>
      <c r="M22" s="215">
        <f t="shared" si="8"/>
        <v>0</v>
      </c>
      <c r="N22" s="121">
        <f t="shared" si="8"/>
        <v>0</v>
      </c>
      <c r="O22" s="149">
        <f t="shared" si="8"/>
        <v>0</v>
      </c>
      <c r="P22" s="162">
        <f t="shared" si="8"/>
        <v>0</v>
      </c>
      <c r="Q22" s="125"/>
      <c r="R22" s="125"/>
    </row>
    <row r="23" spans="1:19" ht="26.25" thickBot="1" x14ac:dyDescent="0.4">
      <c r="A23" s="126" t="s">
        <v>18</v>
      </c>
      <c r="B23" s="127">
        <f t="shared" ref="B23:P23" si="9">SUM(B21:B22)</f>
        <v>0</v>
      </c>
      <c r="C23" s="156">
        <f t="shared" si="9"/>
        <v>0</v>
      </c>
      <c r="D23" s="156">
        <f t="shared" si="9"/>
        <v>0</v>
      </c>
      <c r="E23" s="127">
        <f t="shared" si="9"/>
        <v>0</v>
      </c>
      <c r="F23" s="156">
        <f t="shared" si="9"/>
        <v>0</v>
      </c>
      <c r="G23" s="216">
        <f t="shared" si="9"/>
        <v>0</v>
      </c>
      <c r="H23" s="127">
        <f t="shared" si="9"/>
        <v>1</v>
      </c>
      <c r="I23" s="156">
        <f t="shared" si="9"/>
        <v>0</v>
      </c>
      <c r="J23" s="216">
        <f t="shared" si="9"/>
        <v>1</v>
      </c>
      <c r="K23" s="127">
        <f t="shared" si="9"/>
        <v>1</v>
      </c>
      <c r="L23" s="156">
        <f t="shared" si="9"/>
        <v>1</v>
      </c>
      <c r="M23" s="216">
        <f t="shared" si="9"/>
        <v>2</v>
      </c>
      <c r="N23" s="127">
        <f t="shared" si="9"/>
        <v>2</v>
      </c>
      <c r="O23" s="156">
        <f t="shared" si="9"/>
        <v>1</v>
      </c>
      <c r="P23" s="217">
        <f t="shared" si="9"/>
        <v>3</v>
      </c>
      <c r="Q23" s="125"/>
      <c r="R23" s="125"/>
    </row>
    <row r="24" spans="1:19" ht="12" customHeight="1" x14ac:dyDescent="0.35">
      <c r="A24" s="108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</row>
    <row r="25" spans="1:19" ht="25.5" hidden="1" customHeight="1" thickBot="1" x14ac:dyDescent="0.4">
      <c r="A25" s="108"/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30"/>
    </row>
    <row r="26" spans="1:19" ht="37.5" customHeight="1" x14ac:dyDescent="0.35">
      <c r="A26" s="1163"/>
      <c r="B26" s="1163"/>
      <c r="C26" s="1163"/>
      <c r="D26" s="1163"/>
      <c r="E26" s="1163"/>
      <c r="F26" s="1163"/>
      <c r="G26" s="1163"/>
      <c r="H26" s="1163"/>
      <c r="I26" s="1163"/>
      <c r="J26" s="1163"/>
      <c r="K26" s="1163"/>
      <c r="L26" s="1163"/>
      <c r="M26" s="1163"/>
      <c r="N26" s="1163"/>
      <c r="O26" s="1163"/>
      <c r="P26" s="1163"/>
      <c r="Q26" s="1163"/>
      <c r="R26" s="1163"/>
      <c r="S26" s="1163"/>
    </row>
    <row r="27" spans="1:19" ht="26.25" customHeight="1" x14ac:dyDescent="0.35">
      <c r="A27" s="1163" t="s">
        <v>119</v>
      </c>
      <c r="B27" s="1163"/>
      <c r="C27" s="1163"/>
      <c r="D27" s="1163"/>
      <c r="E27" s="1163"/>
      <c r="F27" s="1163"/>
      <c r="G27" s="1163"/>
      <c r="H27" s="1163"/>
      <c r="I27" s="1163"/>
      <c r="J27" s="1163"/>
      <c r="K27" s="1163"/>
      <c r="L27" s="1163"/>
      <c r="M27" s="1163"/>
      <c r="N27" s="1163"/>
      <c r="O27" s="1163"/>
      <c r="P27" s="1163"/>
      <c r="Q27" s="130"/>
      <c r="R27" s="130"/>
      <c r="S27" s="130"/>
    </row>
  </sheetData>
  <mergeCells count="15"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topLeftCell="A4" zoomScale="65" zoomScaleNormal="65" workbookViewId="0">
      <selection activeCell="Y16" sqref="Y16"/>
    </sheetView>
  </sheetViews>
  <sheetFormatPr defaultRowHeight="12.75" x14ac:dyDescent="0.2"/>
  <cols>
    <col min="1" max="1" width="50.140625" style="175" customWidth="1"/>
    <col min="2" max="2" width="8.42578125" style="175" customWidth="1"/>
    <col min="3" max="3" width="9.140625" style="175" customWidth="1"/>
    <col min="4" max="4" width="8.5703125" style="175" customWidth="1"/>
    <col min="5" max="5" width="8.42578125" style="175" customWidth="1"/>
    <col min="6" max="6" width="10" style="175" customWidth="1"/>
    <col min="7" max="7" width="8.5703125" style="175" customWidth="1"/>
    <col min="8" max="8" width="8.140625" style="175" customWidth="1"/>
    <col min="9" max="9" width="9.5703125" style="175" customWidth="1"/>
    <col min="10" max="10" width="8.42578125" style="175" customWidth="1"/>
    <col min="11" max="12" width="9.28515625" style="175" customWidth="1"/>
    <col min="13" max="13" width="9" style="175" customWidth="1"/>
    <col min="14" max="14" width="11" style="175" customWidth="1"/>
    <col min="15" max="15" width="9.7109375" style="175" customWidth="1"/>
    <col min="16" max="16" width="10.42578125" style="175" customWidth="1"/>
    <col min="17" max="17" width="7.140625" style="175" customWidth="1"/>
    <col min="18" max="18" width="8.5703125" style="175" customWidth="1"/>
    <col min="19" max="19" width="8.85546875" style="175" customWidth="1"/>
    <col min="20" max="20" width="9.28515625" style="175" customWidth="1"/>
    <col min="21" max="21" width="8.7109375" style="175" customWidth="1"/>
    <col min="22" max="22" width="8" style="175" customWidth="1"/>
    <col min="23" max="23" width="7" style="175" customWidth="1"/>
    <col min="24" max="24" width="8.42578125" style="175" customWidth="1"/>
    <col min="25" max="25" width="7.5703125" style="175" customWidth="1"/>
    <col min="26" max="26" width="7.42578125" style="175" customWidth="1"/>
    <col min="27" max="27" width="8.5703125" style="175" customWidth="1"/>
    <col min="28" max="28" width="8.28515625" style="175" customWidth="1"/>
    <col min="29" max="29" width="9.140625" style="175" customWidth="1"/>
    <col min="30" max="30" width="8.85546875" style="175" customWidth="1"/>
    <col min="31" max="31" width="8.28515625" style="175" customWidth="1"/>
    <col min="32" max="32" width="8.5703125" style="175" customWidth="1"/>
    <col min="33" max="33" width="8.7109375" style="175" customWidth="1"/>
    <col min="34" max="16384" width="9.140625" style="175"/>
  </cols>
  <sheetData>
    <row r="1" spans="1:16" ht="11.25" customHeight="1" x14ac:dyDescent="0.2"/>
    <row r="2" spans="1:16" ht="26.25" customHeight="1" x14ac:dyDescent="0.2">
      <c r="A2" s="1259" t="s">
        <v>138</v>
      </c>
      <c r="B2" s="1259"/>
      <c r="C2" s="1259"/>
      <c r="D2" s="1259"/>
      <c r="E2" s="1259"/>
      <c r="F2" s="1259"/>
      <c r="G2" s="1259"/>
      <c r="H2" s="1259"/>
      <c r="I2" s="1259"/>
      <c r="J2" s="1259"/>
      <c r="K2" s="1259"/>
      <c r="L2" s="1259"/>
      <c r="M2" s="1259"/>
    </row>
    <row r="3" spans="1:16" ht="27" customHeight="1" thickBot="1" x14ac:dyDescent="0.25">
      <c r="A3" s="1260"/>
      <c r="B3" s="1260"/>
      <c r="C3" s="1260"/>
      <c r="D3" s="1260"/>
      <c r="E3" s="1260"/>
      <c r="F3" s="1260"/>
      <c r="G3" s="1260"/>
      <c r="H3" s="1260"/>
      <c r="I3" s="1260"/>
      <c r="J3" s="1260"/>
      <c r="K3" s="1260"/>
      <c r="L3" s="1260"/>
      <c r="M3" s="1260"/>
    </row>
    <row r="4" spans="1:16" ht="33" customHeight="1" thickBot="1" x14ac:dyDescent="0.25">
      <c r="A4" s="179" t="s">
        <v>1</v>
      </c>
      <c r="B4" s="1256" t="s">
        <v>19</v>
      </c>
      <c r="C4" s="1257"/>
      <c r="D4" s="1258"/>
      <c r="E4" s="1261" t="s">
        <v>20</v>
      </c>
      <c r="F4" s="1262"/>
      <c r="G4" s="1263"/>
      <c r="H4" s="1256" t="s">
        <v>21</v>
      </c>
      <c r="I4" s="1257"/>
      <c r="J4" s="1258"/>
      <c r="K4" s="1256" t="s">
        <v>22</v>
      </c>
      <c r="L4" s="1257"/>
      <c r="M4" s="1258"/>
      <c r="N4" s="1253" t="s">
        <v>77</v>
      </c>
      <c r="O4" s="1254"/>
      <c r="P4" s="1255"/>
    </row>
    <row r="5" spans="1:16" ht="88.5" customHeight="1" thickBot="1" x14ac:dyDescent="0.25">
      <c r="A5" s="180"/>
      <c r="B5" s="176" t="s">
        <v>73</v>
      </c>
      <c r="C5" s="177" t="s">
        <v>74</v>
      </c>
      <c r="D5" s="178" t="s">
        <v>75</v>
      </c>
      <c r="E5" s="176" t="s">
        <v>73</v>
      </c>
      <c r="F5" s="177" t="s">
        <v>74</v>
      </c>
      <c r="G5" s="178" t="s">
        <v>75</v>
      </c>
      <c r="H5" s="176" t="s">
        <v>73</v>
      </c>
      <c r="I5" s="177" t="s">
        <v>74</v>
      </c>
      <c r="J5" s="178" t="s">
        <v>75</v>
      </c>
      <c r="K5" s="176" t="s">
        <v>73</v>
      </c>
      <c r="L5" s="177" t="s">
        <v>74</v>
      </c>
      <c r="M5" s="178" t="s">
        <v>75</v>
      </c>
      <c r="N5" s="305" t="s">
        <v>73</v>
      </c>
      <c r="O5" s="177" t="s">
        <v>74</v>
      </c>
      <c r="P5" s="306" t="s">
        <v>75</v>
      </c>
    </row>
    <row r="6" spans="1:16" ht="35.25" customHeight="1" x14ac:dyDescent="0.2">
      <c r="A6" s="1106" t="s">
        <v>60</v>
      </c>
      <c r="B6" s="1107">
        <v>31</v>
      </c>
      <c r="C6" s="1108">
        <v>4</v>
      </c>
      <c r="D6" s="1109">
        <v>35</v>
      </c>
      <c r="E6" s="1107">
        <v>44</v>
      </c>
      <c r="F6" s="1108">
        <v>1</v>
      </c>
      <c r="G6" s="1110">
        <v>45</v>
      </c>
      <c r="H6" s="1111">
        <v>62</v>
      </c>
      <c r="I6" s="1108">
        <v>7</v>
      </c>
      <c r="J6" s="1109">
        <v>69</v>
      </c>
      <c r="K6" s="1112">
        <v>5</v>
      </c>
      <c r="L6" s="1113">
        <v>1</v>
      </c>
      <c r="M6" s="1114">
        <v>6</v>
      </c>
      <c r="N6" s="1115">
        <f t="shared" ref="N6:N13" si="0">B6+E6+H6+K6</f>
        <v>142</v>
      </c>
      <c r="O6" s="1116">
        <f t="shared" ref="O6:O13" si="1">C6+F6+I6+L6</f>
        <v>13</v>
      </c>
      <c r="P6" s="1117">
        <f t="shared" ref="P6:P13" si="2">D6+G6+J6+M6</f>
        <v>155</v>
      </c>
    </row>
    <row r="7" spans="1:16" ht="31.5" customHeight="1" x14ac:dyDescent="0.2">
      <c r="A7" s="462" t="s">
        <v>62</v>
      </c>
      <c r="B7" s="236">
        <v>8</v>
      </c>
      <c r="C7" s="237">
        <v>3</v>
      </c>
      <c r="D7" s="238">
        <v>11</v>
      </c>
      <c r="E7" s="236">
        <v>9</v>
      </c>
      <c r="F7" s="237">
        <v>0</v>
      </c>
      <c r="G7" s="239">
        <v>9</v>
      </c>
      <c r="H7" s="240">
        <v>14</v>
      </c>
      <c r="I7" s="237">
        <v>0</v>
      </c>
      <c r="J7" s="238">
        <v>14</v>
      </c>
      <c r="K7" s="552">
        <v>9</v>
      </c>
      <c r="L7" s="553">
        <v>0</v>
      </c>
      <c r="M7" s="554">
        <v>9</v>
      </c>
      <c r="N7" s="613">
        <f t="shared" si="0"/>
        <v>40</v>
      </c>
      <c r="O7" s="237">
        <f t="shared" si="1"/>
        <v>3</v>
      </c>
      <c r="P7" s="614">
        <f t="shared" si="2"/>
        <v>43</v>
      </c>
    </row>
    <row r="8" spans="1:16" ht="40.5" customHeight="1" x14ac:dyDescent="0.2">
      <c r="A8" s="462" t="s">
        <v>76</v>
      </c>
      <c r="B8" s="236">
        <v>11</v>
      </c>
      <c r="C8" s="237">
        <v>0</v>
      </c>
      <c r="D8" s="238">
        <v>11</v>
      </c>
      <c r="E8" s="236">
        <v>13</v>
      </c>
      <c r="F8" s="237">
        <v>0</v>
      </c>
      <c r="G8" s="238">
        <v>13</v>
      </c>
      <c r="H8" s="236">
        <v>5</v>
      </c>
      <c r="I8" s="237">
        <v>0</v>
      </c>
      <c r="J8" s="239">
        <v>5</v>
      </c>
      <c r="K8" s="240">
        <v>1</v>
      </c>
      <c r="L8" s="237">
        <v>0</v>
      </c>
      <c r="M8" s="238">
        <v>1</v>
      </c>
      <c r="N8" s="613">
        <f t="shared" si="0"/>
        <v>30</v>
      </c>
      <c r="O8" s="237">
        <f t="shared" si="1"/>
        <v>0</v>
      </c>
      <c r="P8" s="614">
        <f t="shared" si="2"/>
        <v>30</v>
      </c>
    </row>
    <row r="9" spans="1:16" ht="30.75" customHeight="1" x14ac:dyDescent="0.2">
      <c r="A9" s="1118" t="s">
        <v>70</v>
      </c>
      <c r="B9" s="236">
        <v>6</v>
      </c>
      <c r="C9" s="237">
        <v>0</v>
      </c>
      <c r="D9" s="238">
        <v>6</v>
      </c>
      <c r="E9" s="236">
        <v>6</v>
      </c>
      <c r="F9" s="237">
        <v>0</v>
      </c>
      <c r="G9" s="239">
        <v>6</v>
      </c>
      <c r="H9" s="240">
        <v>4</v>
      </c>
      <c r="I9" s="237">
        <v>0</v>
      </c>
      <c r="J9" s="238">
        <v>4</v>
      </c>
      <c r="K9" s="552">
        <v>4</v>
      </c>
      <c r="L9" s="553">
        <v>0</v>
      </c>
      <c r="M9" s="554">
        <v>4</v>
      </c>
      <c r="N9" s="613">
        <f t="shared" si="0"/>
        <v>20</v>
      </c>
      <c r="O9" s="237">
        <f t="shared" si="1"/>
        <v>0</v>
      </c>
      <c r="P9" s="614">
        <f t="shared" si="2"/>
        <v>20</v>
      </c>
    </row>
    <row r="10" spans="1:16" ht="27.75" customHeight="1" x14ac:dyDescent="0.2">
      <c r="A10" s="1118" t="s">
        <v>69</v>
      </c>
      <c r="B10" s="236">
        <v>5</v>
      </c>
      <c r="C10" s="237">
        <v>1</v>
      </c>
      <c r="D10" s="238">
        <v>6</v>
      </c>
      <c r="E10" s="236">
        <v>16</v>
      </c>
      <c r="F10" s="237">
        <v>0</v>
      </c>
      <c r="G10" s="239">
        <v>16</v>
      </c>
      <c r="H10" s="240">
        <v>18</v>
      </c>
      <c r="I10" s="237">
        <v>3</v>
      </c>
      <c r="J10" s="238">
        <v>21</v>
      </c>
      <c r="K10" s="552">
        <v>0</v>
      </c>
      <c r="L10" s="553">
        <v>0</v>
      </c>
      <c r="M10" s="554">
        <v>0</v>
      </c>
      <c r="N10" s="613">
        <f t="shared" si="0"/>
        <v>39</v>
      </c>
      <c r="O10" s="237">
        <f t="shared" si="1"/>
        <v>4</v>
      </c>
      <c r="P10" s="614">
        <f t="shared" si="2"/>
        <v>43</v>
      </c>
    </row>
    <row r="11" spans="1:16" ht="33" customHeight="1" x14ac:dyDescent="0.2">
      <c r="A11" s="462" t="s">
        <v>50</v>
      </c>
      <c r="B11" s="236">
        <v>14</v>
      </c>
      <c r="C11" s="237">
        <v>0</v>
      </c>
      <c r="D11" s="238">
        <v>14</v>
      </c>
      <c r="E11" s="236">
        <v>15</v>
      </c>
      <c r="F11" s="237">
        <v>0</v>
      </c>
      <c r="G11" s="238">
        <v>15</v>
      </c>
      <c r="H11" s="236">
        <v>15</v>
      </c>
      <c r="I11" s="237">
        <v>0</v>
      </c>
      <c r="J11" s="239">
        <v>15</v>
      </c>
      <c r="K11" s="240">
        <v>0</v>
      </c>
      <c r="L11" s="237">
        <v>0</v>
      </c>
      <c r="M11" s="238">
        <v>0</v>
      </c>
      <c r="N11" s="613">
        <f t="shared" si="0"/>
        <v>44</v>
      </c>
      <c r="O11" s="237">
        <f t="shared" si="1"/>
        <v>0</v>
      </c>
      <c r="P11" s="614">
        <f t="shared" si="2"/>
        <v>44</v>
      </c>
    </row>
    <row r="12" spans="1:16" ht="38.25" customHeight="1" thickBot="1" x14ac:dyDescent="0.25">
      <c r="A12" s="1119" t="s">
        <v>78</v>
      </c>
      <c r="B12" s="1120">
        <v>11</v>
      </c>
      <c r="C12" s="1121">
        <v>1</v>
      </c>
      <c r="D12" s="1122">
        <v>12</v>
      </c>
      <c r="E12" s="1120">
        <v>7</v>
      </c>
      <c r="F12" s="1121">
        <v>0</v>
      </c>
      <c r="G12" s="1123">
        <v>7</v>
      </c>
      <c r="H12" s="1124">
        <v>30</v>
      </c>
      <c r="I12" s="1121">
        <v>1</v>
      </c>
      <c r="J12" s="1122">
        <v>31</v>
      </c>
      <c r="K12" s="1125">
        <v>0</v>
      </c>
      <c r="L12" s="1126">
        <v>0</v>
      </c>
      <c r="M12" s="1127">
        <v>0</v>
      </c>
      <c r="N12" s="615">
        <f t="shared" si="0"/>
        <v>48</v>
      </c>
      <c r="O12" s="616">
        <f t="shared" si="1"/>
        <v>2</v>
      </c>
      <c r="P12" s="617">
        <f t="shared" si="2"/>
        <v>50</v>
      </c>
    </row>
    <row r="13" spans="1:16" ht="40.5" customHeight="1" thickBot="1" x14ac:dyDescent="0.25">
      <c r="A13" s="181" t="s">
        <v>79</v>
      </c>
      <c r="B13" s="182">
        <f t="shared" ref="B13:M13" si="3">SUM(B6:B12)</f>
        <v>86</v>
      </c>
      <c r="C13" s="183">
        <f t="shared" si="3"/>
        <v>9</v>
      </c>
      <c r="D13" s="184">
        <f t="shared" si="3"/>
        <v>95</v>
      </c>
      <c r="E13" s="182">
        <f t="shared" si="3"/>
        <v>110</v>
      </c>
      <c r="F13" s="183">
        <f t="shared" si="3"/>
        <v>1</v>
      </c>
      <c r="G13" s="185">
        <f t="shared" si="3"/>
        <v>111</v>
      </c>
      <c r="H13" s="186">
        <f t="shared" si="3"/>
        <v>148</v>
      </c>
      <c r="I13" s="183">
        <f t="shared" si="3"/>
        <v>11</v>
      </c>
      <c r="J13" s="184">
        <f t="shared" si="3"/>
        <v>159</v>
      </c>
      <c r="K13" s="187">
        <f t="shared" si="3"/>
        <v>19</v>
      </c>
      <c r="L13" s="190">
        <f t="shared" si="3"/>
        <v>1</v>
      </c>
      <c r="M13" s="191">
        <f t="shared" si="3"/>
        <v>20</v>
      </c>
      <c r="N13" s="615">
        <f t="shared" si="0"/>
        <v>363</v>
      </c>
      <c r="O13" s="616">
        <f t="shared" si="1"/>
        <v>22</v>
      </c>
      <c r="P13" s="617">
        <f t="shared" si="2"/>
        <v>385</v>
      </c>
    </row>
    <row r="14" spans="1:16" ht="25.5" customHeight="1" x14ac:dyDescent="0.2">
      <c r="A14" s="1259" t="s">
        <v>139</v>
      </c>
      <c r="B14" s="1259"/>
      <c r="C14" s="1259"/>
      <c r="D14" s="1259"/>
      <c r="E14" s="1259"/>
      <c r="F14" s="1259"/>
      <c r="G14" s="1259"/>
      <c r="H14" s="1259"/>
      <c r="I14" s="1259"/>
      <c r="J14" s="1259"/>
      <c r="K14" s="1259"/>
      <c r="L14" s="1259"/>
      <c r="M14" s="1259"/>
      <c r="N14" s="1259"/>
      <c r="O14" s="1259"/>
      <c r="P14" s="1259"/>
    </row>
    <row r="15" spans="1:16" ht="40.5" customHeight="1" thickBot="1" x14ac:dyDescent="0.25">
      <c r="A15" s="1260"/>
      <c r="B15" s="1260"/>
      <c r="C15" s="1260"/>
      <c r="D15" s="1260"/>
      <c r="E15" s="1260"/>
      <c r="F15" s="1260"/>
      <c r="G15" s="1260"/>
      <c r="H15" s="1260"/>
      <c r="I15" s="1260"/>
      <c r="J15" s="1260"/>
      <c r="K15" s="1260"/>
      <c r="L15" s="1260"/>
      <c r="M15" s="1260"/>
      <c r="N15" s="1260"/>
      <c r="O15" s="1260"/>
      <c r="P15" s="1260"/>
    </row>
    <row r="16" spans="1:16" ht="32.25" customHeight="1" thickBot="1" x14ac:dyDescent="0.25">
      <c r="A16" s="866" t="s">
        <v>1</v>
      </c>
      <c r="B16" s="1256" t="s">
        <v>19</v>
      </c>
      <c r="C16" s="1257"/>
      <c r="D16" s="1258"/>
      <c r="E16" s="1261" t="s">
        <v>20</v>
      </c>
      <c r="F16" s="1262"/>
      <c r="G16" s="1263"/>
      <c r="H16" s="1256" t="s">
        <v>21</v>
      </c>
      <c r="I16" s="1257"/>
      <c r="J16" s="1258"/>
      <c r="K16" s="1256" t="s">
        <v>22</v>
      </c>
      <c r="L16" s="1257"/>
      <c r="M16" s="1258"/>
      <c r="N16" s="1253" t="s">
        <v>77</v>
      </c>
      <c r="O16" s="1254"/>
      <c r="P16" s="1255"/>
    </row>
    <row r="17" spans="1:16" ht="81.75" customHeight="1" thickBot="1" x14ac:dyDescent="0.25">
      <c r="A17" s="463"/>
      <c r="B17" s="176" t="s">
        <v>73</v>
      </c>
      <c r="C17" s="177" t="s">
        <v>74</v>
      </c>
      <c r="D17" s="178" t="s">
        <v>75</v>
      </c>
      <c r="E17" s="176" t="s">
        <v>73</v>
      </c>
      <c r="F17" s="177" t="s">
        <v>74</v>
      </c>
      <c r="G17" s="178" t="s">
        <v>75</v>
      </c>
      <c r="H17" s="176" t="s">
        <v>73</v>
      </c>
      <c r="I17" s="177" t="s">
        <v>74</v>
      </c>
      <c r="J17" s="178" t="s">
        <v>75</v>
      </c>
      <c r="K17" s="176" t="s">
        <v>73</v>
      </c>
      <c r="L17" s="177" t="s">
        <v>74</v>
      </c>
      <c r="M17" s="178" t="s">
        <v>75</v>
      </c>
      <c r="N17" s="305" t="s">
        <v>73</v>
      </c>
      <c r="O17" s="177" t="s">
        <v>74</v>
      </c>
      <c r="P17" s="306" t="s">
        <v>75</v>
      </c>
    </row>
    <row r="18" spans="1:16" ht="33" customHeight="1" x14ac:dyDescent="0.2">
      <c r="A18" s="1106" t="s">
        <v>60</v>
      </c>
      <c r="B18" s="1112">
        <v>0</v>
      </c>
      <c r="C18" s="1113">
        <v>8</v>
      </c>
      <c r="D18" s="1128">
        <v>8</v>
      </c>
      <c r="E18" s="1112">
        <v>2</v>
      </c>
      <c r="F18" s="1113">
        <v>16</v>
      </c>
      <c r="G18" s="1128">
        <v>18</v>
      </c>
      <c r="H18" s="1112">
        <v>2</v>
      </c>
      <c r="I18" s="1113">
        <v>10</v>
      </c>
      <c r="J18" s="1129">
        <v>12</v>
      </c>
      <c r="K18" s="1113">
        <v>9</v>
      </c>
      <c r="L18" s="1113">
        <v>8</v>
      </c>
      <c r="M18" s="1114">
        <v>17</v>
      </c>
      <c r="N18" s="1115">
        <f t="shared" ref="N18:P25" si="4">B18+E18+H18+K18</f>
        <v>13</v>
      </c>
      <c r="O18" s="1116">
        <f t="shared" si="4"/>
        <v>42</v>
      </c>
      <c r="P18" s="1117">
        <f t="shared" si="4"/>
        <v>55</v>
      </c>
    </row>
    <row r="19" spans="1:16" ht="31.5" customHeight="1" x14ac:dyDescent="0.2">
      <c r="A19" s="462" t="s">
        <v>62</v>
      </c>
      <c r="B19" s="552">
        <v>0</v>
      </c>
      <c r="C19" s="553">
        <v>0</v>
      </c>
      <c r="D19" s="555">
        <v>0</v>
      </c>
      <c r="E19" s="552">
        <v>0</v>
      </c>
      <c r="F19" s="553">
        <v>4</v>
      </c>
      <c r="G19" s="555">
        <v>4</v>
      </c>
      <c r="H19" s="552">
        <v>1</v>
      </c>
      <c r="I19" s="553">
        <v>0</v>
      </c>
      <c r="J19" s="556">
        <v>1</v>
      </c>
      <c r="K19" s="553">
        <v>3</v>
      </c>
      <c r="L19" s="553">
        <v>1</v>
      </c>
      <c r="M19" s="554">
        <v>4</v>
      </c>
      <c r="N19" s="613">
        <f t="shared" ref="N19:N25" si="5">B19+E19+H19+K19</f>
        <v>4</v>
      </c>
      <c r="O19" s="237">
        <f t="shared" si="4"/>
        <v>5</v>
      </c>
      <c r="P19" s="614">
        <f t="shared" si="4"/>
        <v>9</v>
      </c>
    </row>
    <row r="20" spans="1:16" ht="35.25" customHeight="1" x14ac:dyDescent="0.2">
      <c r="A20" s="462" t="s">
        <v>76</v>
      </c>
      <c r="B20" s="552">
        <v>0</v>
      </c>
      <c r="C20" s="553">
        <v>0</v>
      </c>
      <c r="D20" s="555">
        <v>0</v>
      </c>
      <c r="E20" s="552">
        <v>0</v>
      </c>
      <c r="F20" s="553">
        <v>0</v>
      </c>
      <c r="G20" s="555">
        <v>0</v>
      </c>
      <c r="H20" s="552">
        <v>0</v>
      </c>
      <c r="I20" s="553">
        <v>0</v>
      </c>
      <c r="J20" s="556">
        <v>0</v>
      </c>
      <c r="K20" s="553">
        <v>0</v>
      </c>
      <c r="L20" s="553">
        <v>0</v>
      </c>
      <c r="M20" s="554">
        <v>0</v>
      </c>
      <c r="N20" s="613">
        <f t="shared" si="5"/>
        <v>0</v>
      </c>
      <c r="O20" s="237">
        <f t="shared" si="4"/>
        <v>0</v>
      </c>
      <c r="P20" s="614">
        <f t="shared" si="4"/>
        <v>0</v>
      </c>
    </row>
    <row r="21" spans="1:16" ht="27.75" customHeight="1" x14ac:dyDescent="0.2">
      <c r="A21" s="1118" t="s">
        <v>70</v>
      </c>
      <c r="B21" s="552">
        <v>0</v>
      </c>
      <c r="C21" s="553">
        <v>0</v>
      </c>
      <c r="D21" s="555">
        <v>0</v>
      </c>
      <c r="E21" s="552">
        <v>0</v>
      </c>
      <c r="F21" s="553">
        <v>0</v>
      </c>
      <c r="G21" s="555">
        <v>0</v>
      </c>
      <c r="H21" s="552">
        <v>1</v>
      </c>
      <c r="I21" s="553">
        <v>0</v>
      </c>
      <c r="J21" s="556">
        <v>1</v>
      </c>
      <c r="K21" s="553">
        <v>1</v>
      </c>
      <c r="L21" s="553">
        <v>1</v>
      </c>
      <c r="M21" s="554">
        <v>2</v>
      </c>
      <c r="N21" s="613">
        <f t="shared" si="5"/>
        <v>2</v>
      </c>
      <c r="O21" s="237">
        <f t="shared" si="4"/>
        <v>1</v>
      </c>
      <c r="P21" s="614">
        <f t="shared" si="4"/>
        <v>3</v>
      </c>
    </row>
    <row r="22" spans="1:16" ht="30.75" customHeight="1" x14ac:dyDescent="0.2">
      <c r="A22" s="1118" t="s">
        <v>69</v>
      </c>
      <c r="B22" s="236">
        <v>0</v>
      </c>
      <c r="C22" s="237">
        <v>11</v>
      </c>
      <c r="D22" s="238">
        <v>11</v>
      </c>
      <c r="E22" s="236">
        <v>0</v>
      </c>
      <c r="F22" s="237">
        <v>3</v>
      </c>
      <c r="G22" s="239">
        <v>3</v>
      </c>
      <c r="H22" s="240">
        <v>0</v>
      </c>
      <c r="I22" s="237">
        <v>8</v>
      </c>
      <c r="J22" s="238">
        <v>8</v>
      </c>
      <c r="K22" s="552">
        <v>4</v>
      </c>
      <c r="L22" s="553">
        <v>4</v>
      </c>
      <c r="M22" s="554">
        <v>8</v>
      </c>
      <c r="N22" s="613">
        <f t="shared" si="5"/>
        <v>4</v>
      </c>
      <c r="O22" s="237">
        <f t="shared" si="4"/>
        <v>26</v>
      </c>
      <c r="P22" s="614">
        <f t="shared" si="4"/>
        <v>30</v>
      </c>
    </row>
    <row r="23" spans="1:16" ht="34.5" customHeight="1" x14ac:dyDescent="0.2">
      <c r="A23" s="462" t="s">
        <v>50</v>
      </c>
      <c r="B23" s="552">
        <v>0</v>
      </c>
      <c r="C23" s="553">
        <v>0</v>
      </c>
      <c r="D23" s="555">
        <v>0</v>
      </c>
      <c r="E23" s="552">
        <v>0</v>
      </c>
      <c r="F23" s="553">
        <v>0</v>
      </c>
      <c r="G23" s="555">
        <v>0</v>
      </c>
      <c r="H23" s="552">
        <v>0</v>
      </c>
      <c r="I23" s="553">
        <v>0</v>
      </c>
      <c r="J23" s="556">
        <v>0</v>
      </c>
      <c r="K23" s="553">
        <v>0</v>
      </c>
      <c r="L23" s="553">
        <v>0</v>
      </c>
      <c r="M23" s="554">
        <v>0</v>
      </c>
      <c r="N23" s="613">
        <f t="shared" si="5"/>
        <v>0</v>
      </c>
      <c r="O23" s="237">
        <f t="shared" si="4"/>
        <v>0</v>
      </c>
      <c r="P23" s="614">
        <f t="shared" si="4"/>
        <v>0</v>
      </c>
    </row>
    <row r="24" spans="1:16" ht="34.5" customHeight="1" thickBot="1" x14ac:dyDescent="0.25">
      <c r="A24" s="1119" t="s">
        <v>87</v>
      </c>
      <c r="B24" s="1125">
        <v>0</v>
      </c>
      <c r="C24" s="1130">
        <v>1</v>
      </c>
      <c r="D24" s="1131">
        <v>1</v>
      </c>
      <c r="E24" s="1125">
        <v>0</v>
      </c>
      <c r="F24" s="1126">
        <v>4</v>
      </c>
      <c r="G24" s="1131">
        <v>4</v>
      </c>
      <c r="H24" s="1125">
        <v>0</v>
      </c>
      <c r="I24" s="1126">
        <v>8</v>
      </c>
      <c r="J24" s="1132">
        <v>8</v>
      </c>
      <c r="K24" s="1126">
        <v>3</v>
      </c>
      <c r="L24" s="1126">
        <v>6</v>
      </c>
      <c r="M24" s="1127">
        <v>9</v>
      </c>
      <c r="N24" s="615">
        <f t="shared" si="5"/>
        <v>3</v>
      </c>
      <c r="O24" s="616">
        <f t="shared" si="4"/>
        <v>19</v>
      </c>
      <c r="P24" s="617">
        <f t="shared" si="4"/>
        <v>22</v>
      </c>
    </row>
    <row r="25" spans="1:16" ht="40.5" customHeight="1" thickBot="1" x14ac:dyDescent="0.25">
      <c r="A25" s="181" t="s">
        <v>79</v>
      </c>
      <c r="B25" s="187">
        <f t="shared" ref="B25:M25" si="6">SUM(B18:B24)</f>
        <v>0</v>
      </c>
      <c r="C25" s="188">
        <f t="shared" si="6"/>
        <v>20</v>
      </c>
      <c r="D25" s="189">
        <f t="shared" si="6"/>
        <v>20</v>
      </c>
      <c r="E25" s="187">
        <f t="shared" si="6"/>
        <v>2</v>
      </c>
      <c r="F25" s="190">
        <f t="shared" si="6"/>
        <v>27</v>
      </c>
      <c r="G25" s="189">
        <f t="shared" si="6"/>
        <v>29</v>
      </c>
      <c r="H25" s="1103">
        <f t="shared" si="6"/>
        <v>4</v>
      </c>
      <c r="I25" s="1104">
        <f t="shared" si="6"/>
        <v>26</v>
      </c>
      <c r="J25" s="1105">
        <f t="shared" si="6"/>
        <v>30</v>
      </c>
      <c r="K25" s="190">
        <f t="shared" si="6"/>
        <v>20</v>
      </c>
      <c r="L25" s="190">
        <f t="shared" si="6"/>
        <v>20</v>
      </c>
      <c r="M25" s="190">
        <f t="shared" si="6"/>
        <v>40</v>
      </c>
      <c r="N25" s="615">
        <f t="shared" si="5"/>
        <v>26</v>
      </c>
      <c r="O25" s="616">
        <f t="shared" si="4"/>
        <v>93</v>
      </c>
      <c r="P25" s="617">
        <f t="shared" si="4"/>
        <v>119</v>
      </c>
    </row>
    <row r="26" spans="1:16" ht="40.5" customHeight="1" thickBot="1" x14ac:dyDescent="0.25"/>
    <row r="27" spans="1:16" ht="36" customHeight="1" thickBot="1" x14ac:dyDescent="0.25">
      <c r="A27" s="192" t="s">
        <v>80</v>
      </c>
      <c r="B27" s="193">
        <f>N13+N25</f>
        <v>389</v>
      </c>
      <c r="C27" s="193">
        <f>O13+O25</f>
        <v>115</v>
      </c>
      <c r="D27" s="557">
        <f>P13+P25</f>
        <v>504</v>
      </c>
    </row>
    <row r="28" spans="1:16" ht="36" customHeight="1" x14ac:dyDescent="0.2">
      <c r="A28" s="194"/>
      <c r="B28" s="195"/>
      <c r="C28" s="195"/>
      <c r="D28" s="195"/>
    </row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3</vt:i4>
      </vt:variant>
    </vt:vector>
  </HeadingPairs>
  <TitlesOfParts>
    <vt:vector size="20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ИиУ</vt:lpstr>
      <vt:lpstr>Асп ЗФО Ии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2017-10-10T13:51:32Z</cp:lastPrinted>
  <dcterms:created xsi:type="dcterms:W3CDTF">2015-08-28T07:26:11Z</dcterms:created>
  <dcterms:modified xsi:type="dcterms:W3CDTF">2017-10-17T10:01:02Z</dcterms:modified>
</cp:coreProperties>
</file>