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RT\"/>
    </mc:Choice>
  </mc:AlternateContent>
  <bookViews>
    <workbookView xWindow="0" yWindow="0" windowWidth="28530" windowHeight="11925" tabRatio="851" firstSheet="7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B11" i="27" l="1"/>
  <c r="C11" i="27"/>
  <c r="D18" i="27"/>
  <c r="D11" i="27"/>
  <c r="E11" i="27"/>
  <c r="F11" i="27"/>
  <c r="G18" i="27"/>
  <c r="G11" i="27"/>
  <c r="H11" i="27"/>
  <c r="J18" i="27"/>
  <c r="K11" i="27"/>
  <c r="L11" i="27"/>
  <c r="M18" i="27"/>
  <c r="M11" i="27"/>
  <c r="N11" i="27"/>
  <c r="O11" i="27"/>
  <c r="P11" i="27"/>
  <c r="B12" i="27"/>
  <c r="C12" i="27"/>
  <c r="D12" i="27"/>
  <c r="E12" i="27"/>
  <c r="F12" i="27"/>
  <c r="G12" i="27"/>
  <c r="H12" i="27"/>
  <c r="I12" i="27"/>
  <c r="J12" i="27"/>
  <c r="K12" i="27"/>
  <c r="L12" i="27"/>
  <c r="M12" i="27"/>
  <c r="N12" i="27"/>
  <c r="O12" i="27"/>
  <c r="P12" i="27"/>
  <c r="N15" i="27"/>
  <c r="O15" i="27"/>
  <c r="P15" i="27"/>
  <c r="B16" i="27"/>
  <c r="C16" i="27"/>
  <c r="D16" i="27"/>
  <c r="E16" i="27"/>
  <c r="F16" i="27"/>
  <c r="G16" i="27"/>
  <c r="H16" i="27"/>
  <c r="I16" i="27"/>
  <c r="J16" i="27"/>
  <c r="K16" i="27"/>
  <c r="L16" i="27"/>
  <c r="M16" i="27"/>
  <c r="N16" i="27"/>
  <c r="O16" i="27"/>
  <c r="P16" i="27"/>
  <c r="N18" i="27"/>
  <c r="O18" i="27"/>
  <c r="P18" i="27"/>
  <c r="B19" i="27"/>
  <c r="C19" i="27"/>
  <c r="D19" i="27"/>
  <c r="E19" i="27"/>
  <c r="F19" i="27"/>
  <c r="G19" i="27"/>
  <c r="H19" i="27"/>
  <c r="I19" i="27"/>
  <c r="J19" i="27"/>
  <c r="K19" i="27"/>
  <c r="L19" i="27"/>
  <c r="M19" i="27"/>
  <c r="N19" i="27"/>
  <c r="O19" i="27"/>
  <c r="P19" i="27"/>
  <c r="B20" i="27"/>
  <c r="C20" i="27"/>
  <c r="D20" i="27"/>
  <c r="E20" i="27"/>
  <c r="F20" i="27"/>
  <c r="G20" i="27"/>
  <c r="H20" i="27"/>
  <c r="I20" i="27"/>
  <c r="J20" i="27"/>
  <c r="K20" i="27"/>
  <c r="L20" i="27"/>
  <c r="M20" i="27"/>
  <c r="N20" i="27"/>
  <c r="O20" i="27"/>
  <c r="P20" i="27"/>
  <c r="B21" i="27"/>
  <c r="C21" i="27"/>
  <c r="D21" i="27"/>
  <c r="E21" i="27"/>
  <c r="F21" i="27"/>
  <c r="G21" i="27"/>
  <c r="H21" i="27"/>
  <c r="I21" i="27"/>
  <c r="J21" i="27"/>
  <c r="K21" i="27"/>
  <c r="L21" i="27"/>
  <c r="M21" i="27"/>
  <c r="N21" i="27"/>
  <c r="O21" i="27"/>
  <c r="P21" i="27"/>
  <c r="B22" i="27"/>
  <c r="C22" i="27"/>
  <c r="D22" i="27"/>
  <c r="E22" i="27"/>
  <c r="F22" i="27"/>
  <c r="G22" i="27"/>
  <c r="H22" i="27"/>
  <c r="I22" i="27"/>
  <c r="J22" i="27"/>
  <c r="K22" i="27"/>
  <c r="L22" i="27"/>
  <c r="M22" i="27"/>
  <c r="N22" i="27"/>
  <c r="O22" i="27"/>
  <c r="P22" i="27"/>
  <c r="B52" i="36"/>
  <c r="L51" i="36"/>
  <c r="L53" i="36"/>
  <c r="H51" i="36"/>
  <c r="H53" i="36"/>
  <c r="R50" i="36"/>
  <c r="R52" i="36"/>
  <c r="P50" i="36"/>
  <c r="P52" i="36"/>
  <c r="O50" i="36"/>
  <c r="O52" i="36"/>
  <c r="N50" i="36"/>
  <c r="N52" i="36"/>
  <c r="L50" i="36"/>
  <c r="L52" i="36"/>
  <c r="K50" i="36"/>
  <c r="K52" i="36"/>
  <c r="J50" i="36"/>
  <c r="J52" i="36"/>
  <c r="I50" i="36"/>
  <c r="I52" i="36"/>
  <c r="H50" i="36"/>
  <c r="H52" i="36"/>
  <c r="F50" i="36"/>
  <c r="F52" i="36"/>
  <c r="E50" i="36"/>
  <c r="E52" i="36"/>
  <c r="D50" i="36"/>
  <c r="D52" i="36"/>
  <c r="C50" i="36"/>
  <c r="C52" i="36"/>
  <c r="S49" i="36"/>
  <c r="R49" i="36"/>
  <c r="Q49" i="36"/>
  <c r="P49" i="36"/>
  <c r="M49" i="36"/>
  <c r="J49" i="36"/>
  <c r="G49" i="36"/>
  <c r="D49" i="36"/>
  <c r="S48" i="36"/>
  <c r="R48" i="36"/>
  <c r="Q48" i="36"/>
  <c r="P48" i="36"/>
  <c r="M48" i="36"/>
  <c r="J48" i="36"/>
  <c r="G48" i="36"/>
  <c r="D48" i="36"/>
  <c r="S47" i="36"/>
  <c r="R47" i="36"/>
  <c r="Q47" i="36"/>
  <c r="P47" i="36"/>
  <c r="M47" i="36"/>
  <c r="J47" i="36"/>
  <c r="G47" i="36"/>
  <c r="D47" i="36"/>
  <c r="S46" i="36"/>
  <c r="R46" i="36"/>
  <c r="Q46" i="36"/>
  <c r="P46" i="36"/>
  <c r="M46" i="36"/>
  <c r="J46" i="36"/>
  <c r="G46" i="36"/>
  <c r="D46" i="36"/>
  <c r="S45" i="36"/>
  <c r="R45" i="36"/>
  <c r="Q45" i="36"/>
  <c r="P45" i="36"/>
  <c r="M45" i="36"/>
  <c r="J45" i="36"/>
  <c r="G45" i="36"/>
  <c r="D45" i="36"/>
  <c r="S44" i="36"/>
  <c r="R44" i="36"/>
  <c r="Q44" i="36"/>
  <c r="P44" i="36"/>
  <c r="M44" i="36"/>
  <c r="J44" i="36"/>
  <c r="G44" i="36"/>
  <c r="D44" i="36"/>
  <c r="S43" i="36"/>
  <c r="R43" i="36"/>
  <c r="Q43" i="36"/>
  <c r="P43" i="36"/>
  <c r="M43" i="36"/>
  <c r="J43" i="36"/>
  <c r="G43" i="36"/>
  <c r="D43" i="36"/>
  <c r="S42" i="36"/>
  <c r="R42" i="36"/>
  <c r="Q42" i="36"/>
  <c r="P42" i="36"/>
  <c r="M42" i="36"/>
  <c r="J42" i="36"/>
  <c r="G42" i="36"/>
  <c r="D42" i="36"/>
  <c r="S41" i="36"/>
  <c r="R41" i="36"/>
  <c r="Q41" i="36"/>
  <c r="P41" i="36"/>
  <c r="M41" i="36"/>
  <c r="J41" i="36"/>
  <c r="G41" i="36"/>
  <c r="D41" i="36"/>
  <c r="S40" i="36"/>
  <c r="R40" i="36"/>
  <c r="Q40" i="36"/>
  <c r="P40" i="36"/>
  <c r="M40" i="36"/>
  <c r="J40" i="36"/>
  <c r="G40" i="36"/>
  <c r="D40" i="36"/>
  <c r="S39" i="36"/>
  <c r="R39" i="36"/>
  <c r="Q39" i="36"/>
  <c r="P39" i="36"/>
  <c r="M39" i="36"/>
  <c r="J39" i="36"/>
  <c r="G39" i="36"/>
  <c r="D39" i="36"/>
  <c r="S38" i="36"/>
  <c r="S50" i="36"/>
  <c r="S52" i="36"/>
  <c r="R38" i="36"/>
  <c r="Q38" i="36"/>
  <c r="Q50" i="36"/>
  <c r="Q52" i="36"/>
  <c r="P38" i="36"/>
  <c r="M38" i="36"/>
  <c r="M50" i="36"/>
  <c r="M52" i="36"/>
  <c r="J38" i="36"/>
  <c r="G38" i="36"/>
  <c r="G50" i="36"/>
  <c r="G52" i="36"/>
  <c r="D38" i="36"/>
  <c r="O36" i="36"/>
  <c r="O51" i="36"/>
  <c r="N36" i="36"/>
  <c r="N51" i="36"/>
  <c r="L36" i="36"/>
  <c r="K36" i="36"/>
  <c r="K51" i="36"/>
  <c r="I36" i="36"/>
  <c r="I51" i="36"/>
  <c r="H36" i="36"/>
  <c r="F36" i="36"/>
  <c r="F51" i="36"/>
  <c r="F53" i="36"/>
  <c r="E36" i="36"/>
  <c r="E51" i="36"/>
  <c r="C36" i="36"/>
  <c r="C51" i="36"/>
  <c r="C53" i="36"/>
  <c r="B36" i="36"/>
  <c r="B51" i="36"/>
  <c r="B53" i="36"/>
  <c r="R35" i="36"/>
  <c r="Q35" i="36"/>
  <c r="S35" i="36"/>
  <c r="P35" i="36"/>
  <c r="M35" i="36"/>
  <c r="J35" i="36"/>
  <c r="G35" i="36"/>
  <c r="D35" i="36"/>
  <c r="R34" i="36"/>
  <c r="Q34" i="36"/>
  <c r="S34" i="36"/>
  <c r="P34" i="36"/>
  <c r="M34" i="36"/>
  <c r="J34" i="36"/>
  <c r="G34" i="36"/>
  <c r="D34" i="36"/>
  <c r="R33" i="36"/>
  <c r="Q33" i="36"/>
  <c r="S33" i="36"/>
  <c r="P33" i="36"/>
  <c r="M33" i="36"/>
  <c r="J33" i="36"/>
  <c r="G33" i="36"/>
  <c r="D33" i="36"/>
  <c r="R32" i="36"/>
  <c r="Q32" i="36"/>
  <c r="S32" i="36"/>
  <c r="P32" i="36"/>
  <c r="M32" i="36"/>
  <c r="J32" i="36"/>
  <c r="G32" i="36"/>
  <c r="D32" i="36"/>
  <c r="R31" i="36"/>
  <c r="Q31" i="36"/>
  <c r="S31" i="36"/>
  <c r="P31" i="36"/>
  <c r="M31" i="36"/>
  <c r="J31" i="36"/>
  <c r="G31" i="36"/>
  <c r="D31" i="36"/>
  <c r="R30" i="36"/>
  <c r="Q30" i="36"/>
  <c r="S30" i="36"/>
  <c r="P30" i="36"/>
  <c r="M30" i="36"/>
  <c r="J30" i="36"/>
  <c r="G30" i="36"/>
  <c r="D30" i="36"/>
  <c r="R29" i="36"/>
  <c r="Q29" i="36"/>
  <c r="S29" i="36"/>
  <c r="P29" i="36"/>
  <c r="M29" i="36"/>
  <c r="J29" i="36"/>
  <c r="G29" i="36"/>
  <c r="D29" i="36"/>
  <c r="R28" i="36"/>
  <c r="Q28" i="36"/>
  <c r="S28" i="36"/>
  <c r="P28" i="36"/>
  <c r="M28" i="36"/>
  <c r="J28" i="36"/>
  <c r="G28" i="36"/>
  <c r="D28" i="36"/>
  <c r="R27" i="36"/>
  <c r="Q27" i="36"/>
  <c r="S27" i="36"/>
  <c r="P27" i="36"/>
  <c r="M27" i="36"/>
  <c r="J27" i="36"/>
  <c r="G27" i="36"/>
  <c r="D27" i="36"/>
  <c r="D36" i="36"/>
  <c r="D51" i="36"/>
  <c r="R26" i="36"/>
  <c r="Q26" i="36"/>
  <c r="S26" i="36"/>
  <c r="P26" i="36"/>
  <c r="M26" i="36"/>
  <c r="J26" i="36"/>
  <c r="G26" i="36"/>
  <c r="G36" i="36"/>
  <c r="G51" i="36"/>
  <c r="G53" i="36"/>
  <c r="S25" i="36"/>
  <c r="R25" i="36"/>
  <c r="Q25" i="36"/>
  <c r="P25" i="36"/>
  <c r="M25" i="36"/>
  <c r="J25" i="36"/>
  <c r="G25" i="36"/>
  <c r="S24" i="36"/>
  <c r="S36" i="36"/>
  <c r="S51" i="36"/>
  <c r="S53" i="36"/>
  <c r="R24" i="36"/>
  <c r="R36" i="36"/>
  <c r="R51" i="36"/>
  <c r="R53" i="36"/>
  <c r="Q24" i="36"/>
  <c r="Q36" i="36"/>
  <c r="Q51" i="36"/>
  <c r="P24" i="36"/>
  <c r="P36" i="36"/>
  <c r="P51" i="36"/>
  <c r="P53" i="36"/>
  <c r="M24" i="36"/>
  <c r="M36" i="36"/>
  <c r="M51" i="36"/>
  <c r="M53" i="36"/>
  <c r="J24" i="36"/>
  <c r="J36" i="36"/>
  <c r="J51" i="36"/>
  <c r="G24" i="36"/>
  <c r="O21" i="36"/>
  <c r="N21" i="36"/>
  <c r="L21" i="36"/>
  <c r="K21" i="36"/>
  <c r="I21" i="36"/>
  <c r="H21" i="36"/>
  <c r="F21" i="36"/>
  <c r="E21" i="36"/>
  <c r="C21" i="36"/>
  <c r="B21" i="36"/>
  <c r="S20" i="36"/>
  <c r="R20" i="36"/>
  <c r="Q20" i="36"/>
  <c r="P20" i="36"/>
  <c r="M20" i="36"/>
  <c r="J20" i="36"/>
  <c r="G20" i="36"/>
  <c r="D20" i="36"/>
  <c r="S19" i="36"/>
  <c r="R19" i="36"/>
  <c r="Q19" i="36"/>
  <c r="P19" i="36"/>
  <c r="M19" i="36"/>
  <c r="J19" i="36"/>
  <c r="G19" i="36"/>
  <c r="D19" i="36"/>
  <c r="S18" i="36"/>
  <c r="R18" i="36"/>
  <c r="Q18" i="36"/>
  <c r="P18" i="36"/>
  <c r="M18" i="36"/>
  <c r="J18" i="36"/>
  <c r="G18" i="36"/>
  <c r="D18" i="36"/>
  <c r="S17" i="36"/>
  <c r="R17" i="36"/>
  <c r="Q17" i="36"/>
  <c r="P17" i="36"/>
  <c r="M17" i="36"/>
  <c r="J17" i="36"/>
  <c r="G17" i="36"/>
  <c r="D17" i="36"/>
  <c r="R16" i="36"/>
  <c r="S16" i="36"/>
  <c r="Q16" i="36"/>
  <c r="P16" i="36"/>
  <c r="M16" i="36"/>
  <c r="J16" i="36"/>
  <c r="G16" i="36"/>
  <c r="D16" i="36"/>
  <c r="R15" i="36"/>
  <c r="S15" i="36"/>
  <c r="Q15" i="36"/>
  <c r="P15" i="36"/>
  <c r="M15" i="36"/>
  <c r="J15" i="36"/>
  <c r="G15" i="36"/>
  <c r="D15" i="36"/>
  <c r="S14" i="36"/>
  <c r="R14" i="36"/>
  <c r="Q14" i="36"/>
  <c r="P14" i="36"/>
  <c r="M14" i="36"/>
  <c r="J14" i="36"/>
  <c r="G14" i="36"/>
  <c r="D14" i="36"/>
  <c r="R13" i="36"/>
  <c r="S13" i="36"/>
  <c r="Q13" i="36"/>
  <c r="P13" i="36"/>
  <c r="M13" i="36"/>
  <c r="J13" i="36"/>
  <c r="G13" i="36"/>
  <c r="D13" i="36"/>
  <c r="R12" i="36"/>
  <c r="S12" i="36"/>
  <c r="Q12" i="36"/>
  <c r="P12" i="36"/>
  <c r="M12" i="36"/>
  <c r="J12" i="36"/>
  <c r="G12" i="36"/>
  <c r="D12" i="36"/>
  <c r="D21" i="36"/>
  <c r="R11" i="36"/>
  <c r="S11" i="36"/>
  <c r="Q11" i="36"/>
  <c r="P11" i="36"/>
  <c r="M11" i="36"/>
  <c r="J11" i="36"/>
  <c r="G11" i="36"/>
  <c r="S10" i="36"/>
  <c r="R10" i="36"/>
  <c r="Q10" i="36"/>
  <c r="P10" i="36"/>
  <c r="M10" i="36"/>
  <c r="M21" i="36"/>
  <c r="J10" i="36"/>
  <c r="G10" i="36"/>
  <c r="R9" i="36"/>
  <c r="R21" i="36"/>
  <c r="Q9" i="36"/>
  <c r="Q21" i="36"/>
  <c r="P9" i="36"/>
  <c r="P21" i="36"/>
  <c r="M9" i="36"/>
  <c r="J9" i="36"/>
  <c r="J21" i="36"/>
  <c r="G9" i="36"/>
  <c r="G21" i="36"/>
  <c r="L52" i="20"/>
  <c r="K52" i="20"/>
  <c r="H52" i="20"/>
  <c r="C52" i="20"/>
  <c r="K51" i="20"/>
  <c r="K53" i="20"/>
  <c r="F51" i="20"/>
  <c r="F53" i="20"/>
  <c r="C51" i="20"/>
  <c r="C53" i="20"/>
  <c r="B51" i="20"/>
  <c r="B53" i="20"/>
  <c r="L50" i="20"/>
  <c r="K50" i="20"/>
  <c r="I50" i="20"/>
  <c r="I52" i="20"/>
  <c r="H50" i="20"/>
  <c r="F50" i="20"/>
  <c r="F52" i="20"/>
  <c r="E50" i="20"/>
  <c r="E52" i="20"/>
  <c r="C50" i="20"/>
  <c r="O50" i="20"/>
  <c r="B50" i="20"/>
  <c r="B52" i="20"/>
  <c r="P49" i="20"/>
  <c r="O49" i="20"/>
  <c r="N49" i="20"/>
  <c r="M49" i="20"/>
  <c r="J49" i="20"/>
  <c r="G49" i="20"/>
  <c r="D49" i="20"/>
  <c r="P48" i="20"/>
  <c r="O48" i="20"/>
  <c r="N48" i="20"/>
  <c r="M48" i="20"/>
  <c r="J48" i="20"/>
  <c r="G48" i="20"/>
  <c r="D48" i="20"/>
  <c r="O47" i="20"/>
  <c r="P47" i="20"/>
  <c r="N47" i="20"/>
  <c r="M47" i="20"/>
  <c r="J47" i="20"/>
  <c r="G47" i="20"/>
  <c r="D47" i="20"/>
  <c r="O46" i="20"/>
  <c r="N46" i="20"/>
  <c r="P46" i="20"/>
  <c r="M46" i="20"/>
  <c r="J46" i="20"/>
  <c r="G46" i="20"/>
  <c r="D46" i="20"/>
  <c r="P45" i="20"/>
  <c r="O45" i="20"/>
  <c r="N45" i="20"/>
  <c r="M45" i="20"/>
  <c r="J45" i="20"/>
  <c r="G45" i="20"/>
  <c r="D45" i="20"/>
  <c r="P44" i="20"/>
  <c r="O44" i="20"/>
  <c r="N44" i="20"/>
  <c r="M44" i="20"/>
  <c r="J44" i="20"/>
  <c r="G44" i="20"/>
  <c r="D44" i="20"/>
  <c r="O43" i="20"/>
  <c r="P43" i="20"/>
  <c r="N43" i="20"/>
  <c r="M43" i="20"/>
  <c r="J43" i="20"/>
  <c r="G43" i="20"/>
  <c r="D43" i="20"/>
  <c r="O42" i="20"/>
  <c r="N42" i="20"/>
  <c r="P42" i="20"/>
  <c r="M42" i="20"/>
  <c r="J42" i="20"/>
  <c r="G42" i="20"/>
  <c r="D42" i="20"/>
  <c r="P41" i="20"/>
  <c r="O41" i="20"/>
  <c r="N41" i="20"/>
  <c r="M41" i="20"/>
  <c r="J41" i="20"/>
  <c r="G41" i="20"/>
  <c r="D41" i="20"/>
  <c r="P40" i="20"/>
  <c r="O40" i="20"/>
  <c r="N40" i="20"/>
  <c r="M40" i="20"/>
  <c r="J40" i="20"/>
  <c r="J50" i="20"/>
  <c r="J52" i="20"/>
  <c r="G40" i="20"/>
  <c r="D40" i="20"/>
  <c r="O39" i="20"/>
  <c r="P39" i="20"/>
  <c r="N39" i="20"/>
  <c r="M39" i="20"/>
  <c r="J39" i="20"/>
  <c r="G39" i="20"/>
  <c r="D39" i="20"/>
  <c r="O38" i="20"/>
  <c r="N38" i="20"/>
  <c r="P38" i="20"/>
  <c r="M38" i="20"/>
  <c r="M50" i="20"/>
  <c r="M52" i="20"/>
  <c r="J38" i="20"/>
  <c r="G38" i="20"/>
  <c r="G50" i="20"/>
  <c r="G52" i="20"/>
  <c r="D38" i="20"/>
  <c r="D50" i="20"/>
  <c r="D52" i="20"/>
  <c r="L36" i="20"/>
  <c r="L51" i="20"/>
  <c r="L53" i="20"/>
  <c r="K36" i="20"/>
  <c r="I36" i="20"/>
  <c r="I51" i="20"/>
  <c r="H36" i="20"/>
  <c r="H51" i="20"/>
  <c r="H53" i="20"/>
  <c r="F36" i="20"/>
  <c r="E36" i="20"/>
  <c r="E51" i="20"/>
  <c r="E53" i="20"/>
  <c r="C36" i="20"/>
  <c r="B36" i="20"/>
  <c r="O35" i="20"/>
  <c r="N35" i="20"/>
  <c r="M35" i="20"/>
  <c r="J35" i="20"/>
  <c r="P35" i="20"/>
  <c r="G35" i="20"/>
  <c r="D35" i="20"/>
  <c r="O34" i="20"/>
  <c r="N34" i="20"/>
  <c r="M34" i="20"/>
  <c r="J34" i="20"/>
  <c r="G34" i="20"/>
  <c r="D34" i="20"/>
  <c r="P34" i="20"/>
  <c r="O33" i="20"/>
  <c r="N33" i="20"/>
  <c r="M33" i="20"/>
  <c r="J33" i="20"/>
  <c r="G33" i="20"/>
  <c r="D33" i="20"/>
  <c r="P33" i="20"/>
  <c r="O32" i="20"/>
  <c r="N32" i="20"/>
  <c r="M32" i="20"/>
  <c r="J32" i="20"/>
  <c r="P32" i="20"/>
  <c r="G32" i="20"/>
  <c r="D32" i="20"/>
  <c r="O31" i="20"/>
  <c r="N31" i="20"/>
  <c r="M31" i="20"/>
  <c r="J31" i="20"/>
  <c r="P31" i="20"/>
  <c r="G31" i="20"/>
  <c r="D31" i="20"/>
  <c r="O30" i="20"/>
  <c r="N30" i="20"/>
  <c r="M30" i="20"/>
  <c r="J30" i="20"/>
  <c r="G30" i="20"/>
  <c r="D30" i="20"/>
  <c r="P30" i="20"/>
  <c r="O29" i="20"/>
  <c r="N29" i="20"/>
  <c r="M29" i="20"/>
  <c r="J29" i="20"/>
  <c r="G29" i="20"/>
  <c r="D29" i="20"/>
  <c r="P29" i="20"/>
  <c r="O28" i="20"/>
  <c r="N28" i="20"/>
  <c r="M28" i="20"/>
  <c r="J28" i="20"/>
  <c r="P28" i="20"/>
  <c r="G28" i="20"/>
  <c r="D28" i="20"/>
  <c r="O27" i="20"/>
  <c r="N27" i="20"/>
  <c r="M27" i="20"/>
  <c r="J27" i="20"/>
  <c r="P27" i="20"/>
  <c r="G27" i="20"/>
  <c r="D27" i="20"/>
  <c r="O26" i="20"/>
  <c r="N26" i="20"/>
  <c r="M26" i="20"/>
  <c r="J26" i="20"/>
  <c r="G26" i="20"/>
  <c r="D26" i="20"/>
  <c r="P26" i="20"/>
  <c r="O25" i="20"/>
  <c r="N25" i="20"/>
  <c r="M25" i="20"/>
  <c r="J25" i="20"/>
  <c r="G25" i="20"/>
  <c r="D25" i="20"/>
  <c r="D36" i="20"/>
  <c r="D51" i="20"/>
  <c r="D53" i="20"/>
  <c r="O24" i="20"/>
  <c r="O36" i="20"/>
  <c r="O51" i="20"/>
  <c r="N24" i="20"/>
  <c r="N36" i="20"/>
  <c r="N51" i="20"/>
  <c r="M24" i="20"/>
  <c r="M36" i="20"/>
  <c r="M51" i="20"/>
  <c r="M53" i="20"/>
  <c r="J24" i="20"/>
  <c r="P24" i="20"/>
  <c r="G24" i="20"/>
  <c r="G36" i="20"/>
  <c r="G51" i="20"/>
  <c r="G53" i="20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P20" i="20"/>
  <c r="O19" i="20"/>
  <c r="N19" i="20"/>
  <c r="M19" i="20"/>
  <c r="J19" i="20"/>
  <c r="G19" i="20"/>
  <c r="D19" i="20"/>
  <c r="P19" i="20"/>
  <c r="O18" i="20"/>
  <c r="N18" i="20"/>
  <c r="M18" i="20"/>
  <c r="J18" i="20"/>
  <c r="P18" i="20"/>
  <c r="G18" i="20"/>
  <c r="D18" i="20"/>
  <c r="O17" i="20"/>
  <c r="N17" i="20"/>
  <c r="M17" i="20"/>
  <c r="J17" i="20"/>
  <c r="P17" i="20"/>
  <c r="G17" i="20"/>
  <c r="D17" i="20"/>
  <c r="O16" i="20"/>
  <c r="N16" i="20"/>
  <c r="M16" i="20"/>
  <c r="J16" i="20"/>
  <c r="G16" i="20"/>
  <c r="D16" i="20"/>
  <c r="P16" i="20"/>
  <c r="O15" i="20"/>
  <c r="N15" i="20"/>
  <c r="M15" i="20"/>
  <c r="J15" i="20"/>
  <c r="G15" i="20"/>
  <c r="D15" i="20"/>
  <c r="P15" i="20"/>
  <c r="O14" i="20"/>
  <c r="N14" i="20"/>
  <c r="M14" i="20"/>
  <c r="J14" i="20"/>
  <c r="P14" i="20"/>
  <c r="G14" i="20"/>
  <c r="D14" i="20"/>
  <c r="O13" i="20"/>
  <c r="N13" i="20"/>
  <c r="M13" i="20"/>
  <c r="J13" i="20"/>
  <c r="P13" i="20"/>
  <c r="G13" i="20"/>
  <c r="D13" i="20"/>
  <c r="O12" i="20"/>
  <c r="N12" i="20"/>
  <c r="M12" i="20"/>
  <c r="J12" i="20"/>
  <c r="G12" i="20"/>
  <c r="D12" i="20"/>
  <c r="P12" i="20"/>
  <c r="O11" i="20"/>
  <c r="N11" i="20"/>
  <c r="M11" i="20"/>
  <c r="J11" i="20"/>
  <c r="G11" i="20"/>
  <c r="D11" i="20"/>
  <c r="P11" i="20"/>
  <c r="O10" i="20"/>
  <c r="N10" i="20"/>
  <c r="M10" i="20"/>
  <c r="J10" i="20"/>
  <c r="P10" i="20"/>
  <c r="G10" i="20"/>
  <c r="D10" i="20"/>
  <c r="O9" i="20"/>
  <c r="O21" i="20"/>
  <c r="N9" i="20"/>
  <c r="N21" i="20"/>
  <c r="M9" i="20"/>
  <c r="M21" i="20"/>
  <c r="J9" i="20"/>
  <c r="J21" i="20"/>
  <c r="G9" i="20"/>
  <c r="G21" i="20"/>
  <c r="D9" i="20"/>
  <c r="N53" i="36"/>
  <c r="Q53" i="36"/>
  <c r="D53" i="36"/>
  <c r="I53" i="36"/>
  <c r="O53" i="36"/>
  <c r="J53" i="36"/>
  <c r="E53" i="36"/>
  <c r="K53" i="36"/>
  <c r="S9" i="36"/>
  <c r="S21" i="36"/>
  <c r="O52" i="20"/>
  <c r="O53" i="20"/>
  <c r="P50" i="20"/>
  <c r="P52" i="20"/>
  <c r="N53" i="20"/>
  <c r="I53" i="20"/>
  <c r="P9" i="20"/>
  <c r="P21" i="20"/>
  <c r="D21" i="20"/>
  <c r="N50" i="20"/>
  <c r="N52" i="20"/>
  <c r="J36" i="20"/>
  <c r="J51" i="20"/>
  <c r="J53" i="20"/>
  <c r="P25" i="20"/>
  <c r="P36" i="20"/>
  <c r="P51" i="20"/>
  <c r="P53" i="20"/>
  <c r="C22" i="24"/>
  <c r="N10" i="24"/>
  <c r="O10" i="24"/>
  <c r="N14" i="24"/>
  <c r="O14" i="24"/>
  <c r="N15" i="24"/>
  <c r="O15" i="24"/>
  <c r="N17" i="24"/>
  <c r="O17" i="24"/>
  <c r="N18" i="24"/>
  <c r="O18" i="24"/>
  <c r="N19" i="24"/>
  <c r="O19" i="24"/>
  <c r="O9" i="24"/>
  <c r="N9" i="24"/>
  <c r="C21" i="24"/>
  <c r="B21" i="24"/>
  <c r="D19" i="24"/>
  <c r="D21" i="24"/>
  <c r="D18" i="24"/>
  <c r="D17" i="24"/>
  <c r="C16" i="24"/>
  <c r="C20" i="24"/>
  <c r="B16" i="24"/>
  <c r="B20" i="24"/>
  <c r="D14" i="24"/>
  <c r="C11" i="24"/>
  <c r="B11" i="24"/>
  <c r="B22" i="24"/>
  <c r="D9" i="24"/>
  <c r="M21" i="24"/>
  <c r="L21" i="24"/>
  <c r="K21" i="24"/>
  <c r="J21" i="24"/>
  <c r="I21" i="24"/>
  <c r="I22" i="24"/>
  <c r="H21" i="24"/>
  <c r="F21" i="24"/>
  <c r="E21" i="24"/>
  <c r="G19" i="24"/>
  <c r="G21" i="24"/>
  <c r="M18" i="24"/>
  <c r="J18" i="24"/>
  <c r="G18" i="24"/>
  <c r="M17" i="24"/>
  <c r="J17" i="24"/>
  <c r="G17" i="24"/>
  <c r="L16" i="24"/>
  <c r="L20" i="24"/>
  <c r="K16" i="24"/>
  <c r="K20" i="24"/>
  <c r="I16" i="24"/>
  <c r="I20" i="24"/>
  <c r="H16" i="24"/>
  <c r="H20" i="24"/>
  <c r="F16" i="24"/>
  <c r="F20" i="24" s="1"/>
  <c r="O20" i="24" s="1"/>
  <c r="E16" i="24"/>
  <c r="E20" i="24"/>
  <c r="M15" i="24"/>
  <c r="J15" i="24"/>
  <c r="G15" i="24"/>
  <c r="M14" i="24"/>
  <c r="J14" i="24"/>
  <c r="G14" i="24"/>
  <c r="G16" i="24" s="1"/>
  <c r="L11" i="24"/>
  <c r="L22" i="24"/>
  <c r="K11" i="24"/>
  <c r="K22" i="24"/>
  <c r="I11" i="24"/>
  <c r="H11" i="24"/>
  <c r="H22" i="24"/>
  <c r="F11" i="24"/>
  <c r="F22" i="24" s="1"/>
  <c r="E11" i="24"/>
  <c r="E22" i="24"/>
  <c r="M10" i="24"/>
  <c r="J10" i="24"/>
  <c r="G10" i="24"/>
  <c r="M9" i="24"/>
  <c r="J9" i="24"/>
  <c r="G9" i="24"/>
  <c r="G11" i="24" s="1"/>
  <c r="O21" i="24"/>
  <c r="P18" i="24"/>
  <c r="P10" i="24"/>
  <c r="P15" i="24"/>
  <c r="P21" i="24"/>
  <c r="P9" i="24"/>
  <c r="N20" i="24"/>
  <c r="N21" i="24"/>
  <c r="P17" i="24"/>
  <c r="N11" i="24"/>
  <c r="N22" i="24"/>
  <c r="P19" i="24"/>
  <c r="N16" i="24"/>
  <c r="D16" i="24"/>
  <c r="D11" i="24"/>
  <c r="D22" i="24"/>
  <c r="M16" i="24"/>
  <c r="M20" i="24"/>
  <c r="M11" i="24"/>
  <c r="M22" i="24"/>
  <c r="J11" i="24"/>
  <c r="J22" i="24"/>
  <c r="J16" i="24"/>
  <c r="J20" i="24"/>
  <c r="D20" i="24"/>
  <c r="K22" i="30"/>
  <c r="F22" i="30"/>
  <c r="C22" i="30"/>
  <c r="B22" i="30"/>
  <c r="M20" i="30"/>
  <c r="M22" i="30"/>
  <c r="L20" i="30"/>
  <c r="L22" i="30"/>
  <c r="K20" i="30"/>
  <c r="I20" i="30"/>
  <c r="I22" i="30"/>
  <c r="H20" i="30"/>
  <c r="H22" i="30"/>
  <c r="F20" i="30"/>
  <c r="E20" i="30"/>
  <c r="E22" i="30"/>
  <c r="C20" i="30"/>
  <c r="B20" i="30"/>
  <c r="O19" i="30"/>
  <c r="N19" i="30"/>
  <c r="M19" i="30"/>
  <c r="M10" i="30"/>
  <c r="J19" i="30"/>
  <c r="G19" i="30"/>
  <c r="P19" i="30"/>
  <c r="D19" i="30"/>
  <c r="O18" i="30"/>
  <c r="O20" i="30"/>
  <c r="O22" i="30"/>
  <c r="N18" i="30"/>
  <c r="N20" i="30"/>
  <c r="N22" i="30"/>
  <c r="M18" i="30"/>
  <c r="J18" i="30"/>
  <c r="J20" i="30"/>
  <c r="J22" i="30"/>
  <c r="G18" i="30"/>
  <c r="G20" i="30"/>
  <c r="G22" i="30"/>
  <c r="D18" i="30"/>
  <c r="D20" i="30"/>
  <c r="D22" i="30"/>
  <c r="O16" i="30"/>
  <c r="O21" i="30"/>
  <c r="O23" i="30"/>
  <c r="N16" i="30"/>
  <c r="N21" i="30"/>
  <c r="M16" i="30"/>
  <c r="M21" i="30"/>
  <c r="L16" i="30"/>
  <c r="L21" i="30"/>
  <c r="K16" i="30"/>
  <c r="K21" i="30"/>
  <c r="K23" i="30"/>
  <c r="I16" i="30"/>
  <c r="I21" i="30"/>
  <c r="H16" i="30"/>
  <c r="H21" i="30"/>
  <c r="G16" i="30"/>
  <c r="G21" i="30"/>
  <c r="G23" i="30"/>
  <c r="F16" i="30"/>
  <c r="F21" i="30"/>
  <c r="F23" i="30"/>
  <c r="E16" i="30"/>
  <c r="E21" i="30"/>
  <c r="E23" i="30"/>
  <c r="C16" i="30"/>
  <c r="C21" i="30"/>
  <c r="C23" i="30"/>
  <c r="B16" i="30"/>
  <c r="B21" i="30"/>
  <c r="B23" i="30"/>
  <c r="P15" i="30"/>
  <c r="O15" i="30"/>
  <c r="N15" i="30"/>
  <c r="D15" i="30"/>
  <c r="D10" i="30"/>
  <c r="O14" i="30"/>
  <c r="N14" i="30"/>
  <c r="M14" i="30"/>
  <c r="J14" i="30"/>
  <c r="P14" i="30"/>
  <c r="P16" i="30"/>
  <c r="P21" i="30"/>
  <c r="G14" i="30"/>
  <c r="D14" i="30"/>
  <c r="D16" i="30"/>
  <c r="D21" i="30"/>
  <c r="L11" i="30"/>
  <c r="K11" i="30"/>
  <c r="H11" i="30"/>
  <c r="C11" i="30"/>
  <c r="L10" i="30"/>
  <c r="K10" i="30"/>
  <c r="J10" i="30"/>
  <c r="I10" i="30"/>
  <c r="H10" i="30"/>
  <c r="F10" i="30"/>
  <c r="E10" i="30"/>
  <c r="C10" i="30"/>
  <c r="O10" i="30"/>
  <c r="B10" i="30"/>
  <c r="N10" i="30"/>
  <c r="M9" i="30"/>
  <c r="M11" i="30"/>
  <c r="L9" i="30"/>
  <c r="K9" i="30"/>
  <c r="I9" i="30"/>
  <c r="I11" i="30"/>
  <c r="H9" i="30"/>
  <c r="F9" i="30"/>
  <c r="F11" i="30"/>
  <c r="E9" i="30"/>
  <c r="E11" i="30"/>
  <c r="C9" i="30"/>
  <c r="O9" i="30"/>
  <c r="O11" i="30"/>
  <c r="B9" i="30"/>
  <c r="N9" i="30"/>
  <c r="N11" i="30"/>
  <c r="L23" i="30"/>
  <c r="H23" i="30"/>
  <c r="M23" i="30"/>
  <c r="D23" i="30"/>
  <c r="I23" i="30"/>
  <c r="N23" i="30"/>
  <c r="J9" i="30"/>
  <c r="J11" i="30"/>
  <c r="G10" i="30"/>
  <c r="P10" i="30"/>
  <c r="J16" i="30"/>
  <c r="J21" i="30"/>
  <c r="J23" i="30"/>
  <c r="G9" i="30"/>
  <c r="P18" i="30"/>
  <c r="P20" i="30"/>
  <c r="P22" i="30"/>
  <c r="P23" i="30"/>
  <c r="D9" i="30"/>
  <c r="B11" i="30"/>
  <c r="P9" i="30"/>
  <c r="P11" i="30"/>
  <c r="D11" i="30"/>
  <c r="G11" i="30"/>
  <c r="Q24" i="34"/>
  <c r="P24" i="34"/>
  <c r="O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S24" i="34"/>
  <c r="R22" i="34"/>
  <c r="Q22" i="34"/>
  <c r="S21" i="34"/>
  <c r="R21" i="34"/>
  <c r="Q21" i="34"/>
  <c r="O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P14" i="34" s="1"/>
  <c r="D26" i="34" s="1"/>
  <c r="O8" i="34"/>
  <c r="O14" i="34" s="1"/>
  <c r="C26" i="34" s="1"/>
  <c r="N8" i="34"/>
  <c r="P7" i="34"/>
  <c r="O7" i="34"/>
  <c r="N7" i="34"/>
  <c r="P6" i="34"/>
  <c r="O6" i="34"/>
  <c r="N6" i="34"/>
  <c r="N14" i="34"/>
  <c r="B26" i="34"/>
  <c r="P23" i="29"/>
  <c r="O23" i="29"/>
  <c r="N23" i="29"/>
  <c r="M23" i="29"/>
  <c r="L23" i="29"/>
  <c r="K23" i="29"/>
  <c r="J23" i="29"/>
  <c r="I23" i="29"/>
  <c r="H23" i="29"/>
  <c r="G23" i="29"/>
  <c r="F23" i="29"/>
  <c r="E23" i="29"/>
  <c r="D23" i="29"/>
  <c r="C23" i="29"/>
  <c r="B23" i="29"/>
  <c r="P22" i="29"/>
  <c r="O22" i="29"/>
  <c r="N22" i="29"/>
  <c r="M22" i="29"/>
  <c r="L22" i="29"/>
  <c r="K22" i="29"/>
  <c r="J22" i="29"/>
  <c r="I22" i="29"/>
  <c r="H22" i="29"/>
  <c r="G22" i="29"/>
  <c r="F22" i="29"/>
  <c r="E22" i="29"/>
  <c r="D22" i="29"/>
  <c r="C22" i="29"/>
  <c r="B22" i="29"/>
  <c r="P21" i="29"/>
  <c r="O21" i="29"/>
  <c r="N21" i="29"/>
  <c r="M21" i="29"/>
  <c r="L21" i="29"/>
  <c r="K21" i="29"/>
  <c r="J21" i="29"/>
  <c r="I21" i="29"/>
  <c r="H21" i="29"/>
  <c r="G21" i="29"/>
  <c r="F21" i="29"/>
  <c r="E21" i="29"/>
  <c r="D21" i="29"/>
  <c r="C21" i="29"/>
  <c r="B21" i="29"/>
  <c r="P20" i="29"/>
  <c r="O20" i="29"/>
  <c r="N20" i="29"/>
  <c r="M20" i="29"/>
  <c r="L20" i="29"/>
  <c r="K20" i="29"/>
  <c r="J20" i="29"/>
  <c r="I20" i="29"/>
  <c r="H20" i="29"/>
  <c r="G20" i="29"/>
  <c r="F20" i="29"/>
  <c r="E20" i="29"/>
  <c r="D20" i="29"/>
  <c r="C20" i="29"/>
  <c r="B20" i="29"/>
  <c r="P19" i="29"/>
  <c r="O19" i="29"/>
  <c r="N19" i="29"/>
  <c r="M19" i="29"/>
  <c r="J19" i="29"/>
  <c r="G19" i="29"/>
  <c r="D19" i="29"/>
  <c r="P18" i="29"/>
  <c r="O18" i="29"/>
  <c r="N18" i="29"/>
  <c r="M18" i="29"/>
  <c r="J18" i="29"/>
  <c r="G18" i="29"/>
  <c r="D18" i="29"/>
  <c r="P16" i="29"/>
  <c r="O16" i="29"/>
  <c r="N16" i="29"/>
  <c r="M16" i="29"/>
  <c r="L16" i="29"/>
  <c r="K16" i="29"/>
  <c r="J16" i="29"/>
  <c r="I16" i="29"/>
  <c r="H16" i="29"/>
  <c r="G16" i="29"/>
  <c r="F16" i="29"/>
  <c r="E16" i="29"/>
  <c r="D16" i="29"/>
  <c r="C16" i="29"/>
  <c r="B16" i="29"/>
  <c r="P15" i="29"/>
  <c r="O15" i="29"/>
  <c r="N15" i="29"/>
  <c r="M15" i="29"/>
  <c r="J15" i="29"/>
  <c r="G15" i="29"/>
  <c r="D15" i="29"/>
  <c r="P14" i="29"/>
  <c r="O14" i="29"/>
  <c r="N14" i="29"/>
  <c r="M14" i="29"/>
  <c r="J14" i="29"/>
  <c r="G14" i="29"/>
  <c r="D14" i="29"/>
  <c r="P11" i="29"/>
  <c r="O11" i="29"/>
  <c r="N11" i="29"/>
  <c r="M11" i="29"/>
  <c r="L11" i="29"/>
  <c r="K11" i="29"/>
  <c r="J11" i="29"/>
  <c r="I11" i="29"/>
  <c r="H11" i="29"/>
  <c r="G11" i="29"/>
  <c r="F11" i="29"/>
  <c r="E11" i="29"/>
  <c r="D11" i="29"/>
  <c r="C11" i="29"/>
  <c r="B11" i="29"/>
  <c r="P10" i="29"/>
  <c r="O10" i="29"/>
  <c r="N10" i="29"/>
  <c r="M10" i="29"/>
  <c r="L10" i="29"/>
  <c r="K10" i="29"/>
  <c r="J10" i="29"/>
  <c r="I10" i="29"/>
  <c r="H10" i="29"/>
  <c r="G10" i="29"/>
  <c r="F10" i="29"/>
  <c r="E10" i="29"/>
  <c r="D10" i="29"/>
  <c r="C10" i="29"/>
  <c r="B10" i="29"/>
  <c r="P9" i="29"/>
  <c r="O9" i="29"/>
  <c r="N9" i="29"/>
  <c r="M9" i="29"/>
  <c r="L9" i="29"/>
  <c r="K9" i="29"/>
  <c r="J9" i="29"/>
  <c r="I9" i="29"/>
  <c r="H9" i="29"/>
  <c r="G9" i="29"/>
  <c r="D9" i="29"/>
  <c r="C9" i="29"/>
  <c r="B9" i="29"/>
  <c r="N25" i="26"/>
  <c r="K25" i="26"/>
  <c r="H25" i="26"/>
  <c r="G25" i="26"/>
  <c r="F25" i="26"/>
  <c r="E25" i="26"/>
  <c r="D25" i="26"/>
  <c r="C25" i="26"/>
  <c r="B25" i="26"/>
  <c r="P24" i="26"/>
  <c r="O24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B24" i="26"/>
  <c r="N23" i="26"/>
  <c r="L23" i="26"/>
  <c r="L25" i="26"/>
  <c r="K23" i="26"/>
  <c r="H23" i="26"/>
  <c r="G23" i="26"/>
  <c r="F23" i="26"/>
  <c r="E23" i="26"/>
  <c r="D23" i="26"/>
  <c r="C23" i="26"/>
  <c r="B23" i="26"/>
  <c r="P22" i="26"/>
  <c r="O22" i="26"/>
  <c r="N22" i="26"/>
  <c r="P21" i="26"/>
  <c r="O21" i="26"/>
  <c r="N21" i="26"/>
  <c r="P20" i="26"/>
  <c r="O20" i="26"/>
  <c r="N18" i="26"/>
  <c r="M18" i="26"/>
  <c r="M23" i="26"/>
  <c r="M25" i="26"/>
  <c r="L18" i="26"/>
  <c r="K18" i="26"/>
  <c r="J18" i="26"/>
  <c r="J23" i="26"/>
  <c r="J25" i="26"/>
  <c r="I18" i="26"/>
  <c r="O18" i="26"/>
  <c r="P18" i="26"/>
  <c r="P23" i="26"/>
  <c r="P25" i="26"/>
  <c r="H18" i="26"/>
  <c r="G18" i="26"/>
  <c r="F18" i="26"/>
  <c r="E18" i="26"/>
  <c r="D18" i="26"/>
  <c r="C18" i="26"/>
  <c r="B18" i="26"/>
  <c r="P17" i="26"/>
  <c r="O17" i="26"/>
  <c r="N17" i="26"/>
  <c r="O16" i="26"/>
  <c r="P16" i="26"/>
  <c r="N16" i="26"/>
  <c r="N13" i="26"/>
  <c r="M13" i="26"/>
  <c r="L13" i="26"/>
  <c r="K13" i="26"/>
  <c r="J13" i="26"/>
  <c r="I13" i="26"/>
  <c r="H13" i="26"/>
  <c r="G13" i="26"/>
  <c r="F13" i="26"/>
  <c r="E13" i="26"/>
  <c r="D13" i="26"/>
  <c r="C13" i="26"/>
  <c r="B13" i="26"/>
  <c r="P12" i="26"/>
  <c r="O12" i="26"/>
  <c r="N12" i="26"/>
  <c r="M12" i="26"/>
  <c r="L12" i="26"/>
  <c r="K12" i="26"/>
  <c r="J12" i="26"/>
  <c r="I12" i="26"/>
  <c r="H12" i="26"/>
  <c r="G12" i="26"/>
  <c r="F12" i="26"/>
  <c r="E12" i="26"/>
  <c r="D12" i="26"/>
  <c r="C12" i="26"/>
  <c r="B12" i="26"/>
  <c r="O11" i="26"/>
  <c r="P11" i="26"/>
  <c r="P13" i="26"/>
  <c r="N11" i="26"/>
  <c r="K11" i="26"/>
  <c r="H11" i="26"/>
  <c r="E11" i="26"/>
  <c r="D11" i="26"/>
  <c r="C11" i="26"/>
  <c r="B11" i="26"/>
  <c r="Q28" i="25"/>
  <c r="P28" i="25"/>
  <c r="O28" i="25"/>
  <c r="N28" i="25"/>
  <c r="M28" i="25"/>
  <c r="L28" i="25"/>
  <c r="K28" i="25"/>
  <c r="J28" i="25"/>
  <c r="I28" i="25"/>
  <c r="H28" i="25"/>
  <c r="G28" i="25"/>
  <c r="F28" i="25"/>
  <c r="E28" i="25"/>
  <c r="D28" i="25"/>
  <c r="C28" i="25"/>
  <c r="Q27" i="25"/>
  <c r="P27" i="25"/>
  <c r="O27" i="25"/>
  <c r="N27" i="25"/>
  <c r="M27" i="25"/>
  <c r="L27" i="25"/>
  <c r="K27" i="25"/>
  <c r="J27" i="25"/>
  <c r="I27" i="25"/>
  <c r="H27" i="25"/>
  <c r="G27" i="25"/>
  <c r="F27" i="25"/>
  <c r="E27" i="25"/>
  <c r="D27" i="25"/>
  <c r="C27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Q16" i="25"/>
  <c r="P16" i="25"/>
  <c r="O16" i="25"/>
  <c r="N16" i="25"/>
  <c r="M16" i="25"/>
  <c r="L16" i="25"/>
  <c r="K16" i="25"/>
  <c r="J16" i="25"/>
  <c r="I16" i="25"/>
  <c r="H16" i="25"/>
  <c r="G16" i="25"/>
  <c r="F16" i="25"/>
  <c r="E16" i="25"/>
  <c r="D16" i="25"/>
  <c r="C16" i="25"/>
  <c r="Q15" i="25"/>
  <c r="P15" i="25"/>
  <c r="O15" i="25"/>
  <c r="N15" i="25"/>
  <c r="K15" i="25"/>
  <c r="H15" i="25"/>
  <c r="E15" i="25"/>
  <c r="Q14" i="25"/>
  <c r="P14" i="25"/>
  <c r="O14" i="25"/>
  <c r="K14" i="25"/>
  <c r="H14" i="25"/>
  <c r="E14" i="25"/>
  <c r="Q11" i="25"/>
  <c r="P11" i="25"/>
  <c r="O11" i="25"/>
  <c r="N11" i="25"/>
  <c r="M11" i="25"/>
  <c r="L11" i="25"/>
  <c r="K11" i="25"/>
  <c r="J11" i="25"/>
  <c r="I11" i="25"/>
  <c r="H11" i="25"/>
  <c r="G11" i="25"/>
  <c r="F11" i="25"/>
  <c r="E11" i="25"/>
  <c r="D11" i="25"/>
  <c r="C11" i="25"/>
  <c r="Q10" i="25"/>
  <c r="P10" i="25"/>
  <c r="O10" i="25"/>
  <c r="N10" i="25"/>
  <c r="K10" i="25"/>
  <c r="H10" i="25"/>
  <c r="E10" i="25"/>
  <c r="Q9" i="25"/>
  <c r="P9" i="25"/>
  <c r="O9" i="25"/>
  <c r="K9" i="25"/>
  <c r="H9" i="25"/>
  <c r="E9" i="25"/>
  <c r="P22" i="39"/>
  <c r="O22" i="39"/>
  <c r="N22" i="39"/>
  <c r="M22" i="39"/>
  <c r="L22" i="39"/>
  <c r="K22" i="39"/>
  <c r="J22" i="39"/>
  <c r="I22" i="39"/>
  <c r="H22" i="39"/>
  <c r="G22" i="39"/>
  <c r="F22" i="39"/>
  <c r="E22" i="39"/>
  <c r="D22" i="39"/>
  <c r="C22" i="39"/>
  <c r="B22" i="39"/>
  <c r="P21" i="11"/>
  <c r="O21" i="11"/>
  <c r="M21" i="11"/>
  <c r="L21" i="11"/>
  <c r="K21" i="11"/>
  <c r="J21" i="11"/>
  <c r="I21" i="11"/>
  <c r="H21" i="11"/>
  <c r="G21" i="11"/>
  <c r="F21" i="11"/>
  <c r="E21" i="11"/>
  <c r="C21" i="11"/>
  <c r="M15" i="11"/>
  <c r="L15" i="11"/>
  <c r="K15" i="11"/>
  <c r="M10" i="11"/>
  <c r="L10" i="11"/>
  <c r="K10" i="11"/>
  <c r="P32" i="15"/>
  <c r="O32" i="15"/>
  <c r="N32" i="15"/>
  <c r="M32" i="15"/>
  <c r="L32" i="15"/>
  <c r="K32" i="15"/>
  <c r="J32" i="15"/>
  <c r="I32" i="15"/>
  <c r="H32" i="15"/>
  <c r="G32" i="15"/>
  <c r="F32" i="15"/>
  <c r="E32" i="15"/>
  <c r="D32" i="15"/>
  <c r="C32" i="15"/>
  <c r="B32" i="15"/>
  <c r="P31" i="15"/>
  <c r="O31" i="15"/>
  <c r="N31" i="15"/>
  <c r="M31" i="15"/>
  <c r="L31" i="15"/>
  <c r="K31" i="15"/>
  <c r="J31" i="15"/>
  <c r="I31" i="15"/>
  <c r="H31" i="15"/>
  <c r="G31" i="15"/>
  <c r="F31" i="15"/>
  <c r="E31" i="15"/>
  <c r="D31" i="15"/>
  <c r="C31" i="15"/>
  <c r="B31" i="15"/>
  <c r="P30" i="15"/>
  <c r="O30" i="15"/>
  <c r="N30" i="15"/>
  <c r="M30" i="15"/>
  <c r="L30" i="15"/>
  <c r="K30" i="15"/>
  <c r="J30" i="15"/>
  <c r="I30" i="15"/>
  <c r="H30" i="15"/>
  <c r="G30" i="15"/>
  <c r="F30" i="15"/>
  <c r="E30" i="15"/>
  <c r="D30" i="15"/>
  <c r="C30" i="15"/>
  <c r="B30" i="15"/>
  <c r="P29" i="15"/>
  <c r="O29" i="15"/>
  <c r="N29" i="15"/>
  <c r="M29" i="15"/>
  <c r="L29" i="15"/>
  <c r="K29" i="15"/>
  <c r="J29" i="15"/>
  <c r="I29" i="15"/>
  <c r="H29" i="15"/>
  <c r="G29" i="15"/>
  <c r="F29" i="15"/>
  <c r="E29" i="15"/>
  <c r="D29" i="15"/>
  <c r="C29" i="15"/>
  <c r="B29" i="15"/>
  <c r="P28" i="15"/>
  <c r="O28" i="15"/>
  <c r="N28" i="15"/>
  <c r="M28" i="15"/>
  <c r="J28" i="15"/>
  <c r="G28" i="15"/>
  <c r="P27" i="15"/>
  <c r="O27" i="15"/>
  <c r="N27" i="15"/>
  <c r="M27" i="15"/>
  <c r="J27" i="15"/>
  <c r="G27" i="15"/>
  <c r="P26" i="15"/>
  <c r="O26" i="15"/>
  <c r="N26" i="15"/>
  <c r="M26" i="15"/>
  <c r="J26" i="15"/>
  <c r="G26" i="15"/>
  <c r="P25" i="15"/>
  <c r="O25" i="15"/>
  <c r="N25" i="15"/>
  <c r="M25" i="15"/>
  <c r="J25" i="15"/>
  <c r="G25" i="15"/>
  <c r="P24" i="15"/>
  <c r="O24" i="15"/>
  <c r="N24" i="15"/>
  <c r="M24" i="15"/>
  <c r="J24" i="15"/>
  <c r="G24" i="15"/>
  <c r="P22" i="15"/>
  <c r="O22" i="15"/>
  <c r="N22" i="15"/>
  <c r="M22" i="15"/>
  <c r="L22" i="15"/>
  <c r="K22" i="15"/>
  <c r="J22" i="15"/>
  <c r="I22" i="15"/>
  <c r="H22" i="15"/>
  <c r="G22" i="15"/>
  <c r="F22" i="15"/>
  <c r="E22" i="15"/>
  <c r="P21" i="15"/>
  <c r="O21" i="15"/>
  <c r="N21" i="15"/>
  <c r="M21" i="15"/>
  <c r="J21" i="15"/>
  <c r="G21" i="15"/>
  <c r="P20" i="15"/>
  <c r="O20" i="15"/>
  <c r="N20" i="15"/>
  <c r="M20" i="15"/>
  <c r="J20" i="15"/>
  <c r="G20" i="15"/>
  <c r="P19" i="15"/>
  <c r="O19" i="15"/>
  <c r="N19" i="15"/>
  <c r="M19" i="15"/>
  <c r="J19" i="15"/>
  <c r="G19" i="15"/>
  <c r="P18" i="15"/>
  <c r="O18" i="15"/>
  <c r="N18" i="15"/>
  <c r="P17" i="15"/>
  <c r="O17" i="15"/>
  <c r="N17" i="15"/>
  <c r="M17" i="15"/>
  <c r="J17" i="15"/>
  <c r="G17" i="15"/>
  <c r="P14" i="15"/>
  <c r="O14" i="15"/>
  <c r="N14" i="15"/>
  <c r="M14" i="15"/>
  <c r="L14" i="15"/>
  <c r="K14" i="15"/>
  <c r="J14" i="15"/>
  <c r="I14" i="15"/>
  <c r="H14" i="15"/>
  <c r="G14" i="15"/>
  <c r="F14" i="15"/>
  <c r="E14" i="15"/>
  <c r="D14" i="15"/>
  <c r="C14" i="15"/>
  <c r="B14" i="15"/>
  <c r="P13" i="15"/>
  <c r="O13" i="15"/>
  <c r="N13" i="15"/>
  <c r="M13" i="15"/>
  <c r="L13" i="15"/>
  <c r="K13" i="15"/>
  <c r="J13" i="15"/>
  <c r="I13" i="15"/>
  <c r="H13" i="15"/>
  <c r="G13" i="15"/>
  <c r="F13" i="15"/>
  <c r="E13" i="15"/>
  <c r="P12" i="15"/>
  <c r="O12" i="15"/>
  <c r="N12" i="15"/>
  <c r="M12" i="15"/>
  <c r="L12" i="15"/>
  <c r="K12" i="15"/>
  <c r="J12" i="15"/>
  <c r="I12" i="15"/>
  <c r="H12" i="15"/>
  <c r="G12" i="15"/>
  <c r="F12" i="15"/>
  <c r="E12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P10" i="15"/>
  <c r="O10" i="15"/>
  <c r="N10" i="15"/>
  <c r="K10" i="15"/>
  <c r="H10" i="15"/>
  <c r="E10" i="15"/>
  <c r="P9" i="15"/>
  <c r="O9" i="15"/>
  <c r="N9" i="15"/>
  <c r="M9" i="15"/>
  <c r="L9" i="15"/>
  <c r="K9" i="15"/>
  <c r="J9" i="15"/>
  <c r="I9" i="15"/>
  <c r="H9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M32" i="35"/>
  <c r="L32" i="35"/>
  <c r="K32" i="35"/>
  <c r="J32" i="35"/>
  <c r="I32" i="35"/>
  <c r="H32" i="35"/>
  <c r="G32" i="35"/>
  <c r="F32" i="35"/>
  <c r="E32" i="35"/>
  <c r="D32" i="35"/>
  <c r="C32" i="35"/>
  <c r="B32" i="35"/>
  <c r="M31" i="35"/>
  <c r="L31" i="35"/>
  <c r="K31" i="35"/>
  <c r="J31" i="35"/>
  <c r="I31" i="35"/>
  <c r="H31" i="35"/>
  <c r="G31" i="35"/>
  <c r="F31" i="35"/>
  <c r="E31" i="35"/>
  <c r="M30" i="35"/>
  <c r="L30" i="35"/>
  <c r="K30" i="35"/>
  <c r="J30" i="35"/>
  <c r="I30" i="35"/>
  <c r="H30" i="35"/>
  <c r="G30" i="35"/>
  <c r="F30" i="35"/>
  <c r="E30" i="35"/>
  <c r="D30" i="35"/>
  <c r="C30" i="35"/>
  <c r="B30" i="35"/>
  <c r="M29" i="35"/>
  <c r="L29" i="35"/>
  <c r="K29" i="35"/>
  <c r="J29" i="35"/>
  <c r="I29" i="35"/>
  <c r="H29" i="35"/>
  <c r="G29" i="35"/>
  <c r="F29" i="35"/>
  <c r="E29" i="35"/>
  <c r="M28" i="35"/>
  <c r="L28" i="35"/>
  <c r="K28" i="35"/>
  <c r="J28" i="35"/>
  <c r="G28" i="35"/>
  <c r="M27" i="35"/>
  <c r="L27" i="35"/>
  <c r="K27" i="35"/>
  <c r="J27" i="35"/>
  <c r="G27" i="35"/>
  <c r="M26" i="35"/>
  <c r="L26" i="35"/>
  <c r="K26" i="35"/>
  <c r="J26" i="35"/>
  <c r="G26" i="35"/>
  <c r="M25" i="35"/>
  <c r="L25" i="35"/>
  <c r="K25" i="35"/>
  <c r="J25" i="35"/>
  <c r="G25" i="35"/>
  <c r="M24" i="35"/>
  <c r="L24" i="35"/>
  <c r="K24" i="35"/>
  <c r="J24" i="35"/>
  <c r="G24" i="35"/>
  <c r="M22" i="35"/>
  <c r="L22" i="35"/>
  <c r="K22" i="35"/>
  <c r="J22" i="35"/>
  <c r="I22" i="35"/>
  <c r="H22" i="35"/>
  <c r="G22" i="35"/>
  <c r="F22" i="35"/>
  <c r="E22" i="35"/>
  <c r="D22" i="35"/>
  <c r="C22" i="35"/>
  <c r="B22" i="35"/>
  <c r="M21" i="35"/>
  <c r="L21" i="35"/>
  <c r="K21" i="35"/>
  <c r="I21" i="35"/>
  <c r="M20" i="35"/>
  <c r="L20" i="35"/>
  <c r="K20" i="35"/>
  <c r="M19" i="35"/>
  <c r="L19" i="35"/>
  <c r="K19" i="35"/>
  <c r="I19" i="35"/>
  <c r="M18" i="35"/>
  <c r="L18" i="35"/>
  <c r="K18" i="35"/>
  <c r="I18" i="35"/>
  <c r="M17" i="35"/>
  <c r="L17" i="35"/>
  <c r="K17" i="35"/>
  <c r="I17" i="35"/>
  <c r="M14" i="35"/>
  <c r="L14" i="35"/>
  <c r="K14" i="35"/>
  <c r="J14" i="35"/>
  <c r="I14" i="35"/>
  <c r="H14" i="35"/>
  <c r="G14" i="35"/>
  <c r="F14" i="35"/>
  <c r="E14" i="35"/>
  <c r="D14" i="35"/>
  <c r="C14" i="35"/>
  <c r="B14" i="35"/>
  <c r="M13" i="35"/>
  <c r="L13" i="35"/>
  <c r="K13" i="35"/>
  <c r="I13" i="35"/>
  <c r="M12" i="35"/>
  <c r="L12" i="35"/>
  <c r="K12" i="35"/>
  <c r="M11" i="35"/>
  <c r="L11" i="35"/>
  <c r="K11" i="35"/>
  <c r="I11" i="35"/>
  <c r="M10" i="35"/>
  <c r="L10" i="35"/>
  <c r="K10" i="35"/>
  <c r="I10" i="35"/>
  <c r="M9" i="35"/>
  <c r="L9" i="35"/>
  <c r="K9" i="35"/>
  <c r="I9" i="35"/>
  <c r="M8" i="35"/>
  <c r="L8" i="35"/>
  <c r="K8" i="35"/>
  <c r="J8" i="35"/>
  <c r="I8" i="35"/>
  <c r="H8" i="35"/>
  <c r="G8" i="35"/>
  <c r="F8" i="35"/>
  <c r="E8" i="35"/>
  <c r="D8" i="35"/>
  <c r="C8" i="35"/>
  <c r="B8" i="35"/>
  <c r="A1" i="35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P42" i="9"/>
  <c r="O42" i="9"/>
  <c r="N42" i="9"/>
  <c r="M42" i="9"/>
  <c r="L42" i="9"/>
  <c r="K42" i="9"/>
  <c r="J42" i="9"/>
  <c r="I42" i="9"/>
  <c r="H42" i="9"/>
  <c r="G42" i="9"/>
  <c r="F42" i="9"/>
  <c r="E42" i="9"/>
  <c r="D42" i="9"/>
  <c r="C42" i="9"/>
  <c r="B42" i="9"/>
  <c r="P41" i="9"/>
  <c r="O41" i="9"/>
  <c r="N41" i="9"/>
  <c r="M41" i="9"/>
  <c r="L41" i="9"/>
  <c r="K41" i="9"/>
  <c r="J41" i="9"/>
  <c r="I41" i="9"/>
  <c r="H41" i="9"/>
  <c r="G41" i="9"/>
  <c r="F41" i="9"/>
  <c r="E41" i="9"/>
  <c r="D41" i="9"/>
  <c r="C41" i="9"/>
  <c r="B41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40" i="9"/>
  <c r="B40" i="9"/>
  <c r="P39" i="9"/>
  <c r="O39" i="9"/>
  <c r="N39" i="9"/>
  <c r="M39" i="9"/>
  <c r="L39" i="9"/>
  <c r="K39" i="9"/>
  <c r="J39" i="9"/>
  <c r="I39" i="9"/>
  <c r="H39" i="9"/>
  <c r="G39" i="9"/>
  <c r="F39" i="9"/>
  <c r="E39" i="9"/>
  <c r="D39" i="9"/>
  <c r="C39" i="9"/>
  <c r="B39" i="9"/>
  <c r="P38" i="9"/>
  <c r="O38" i="9"/>
  <c r="N38" i="9"/>
  <c r="M38" i="9"/>
  <c r="J38" i="9"/>
  <c r="G38" i="9"/>
  <c r="D38" i="9"/>
  <c r="P37" i="9"/>
  <c r="O37" i="9"/>
  <c r="N37" i="9"/>
  <c r="M37" i="9"/>
  <c r="J37" i="9"/>
  <c r="G37" i="9"/>
  <c r="D37" i="9"/>
  <c r="P36" i="9"/>
  <c r="O36" i="9"/>
  <c r="N36" i="9"/>
  <c r="M36" i="9"/>
  <c r="J36" i="9"/>
  <c r="G36" i="9"/>
  <c r="D36" i="9"/>
  <c r="P35" i="9"/>
  <c r="O35" i="9"/>
  <c r="N35" i="9"/>
  <c r="M35" i="9"/>
  <c r="J35" i="9"/>
  <c r="G35" i="9"/>
  <c r="D35" i="9"/>
  <c r="P34" i="9"/>
  <c r="O34" i="9"/>
  <c r="N34" i="9"/>
  <c r="M34" i="9"/>
  <c r="J34" i="9"/>
  <c r="G34" i="9"/>
  <c r="D34" i="9"/>
  <c r="P33" i="9"/>
  <c r="O33" i="9"/>
  <c r="N33" i="9"/>
  <c r="M33" i="9"/>
  <c r="J33" i="9"/>
  <c r="G33" i="9"/>
  <c r="D33" i="9"/>
  <c r="P32" i="9"/>
  <c r="O32" i="9"/>
  <c r="N32" i="9"/>
  <c r="M32" i="9"/>
  <c r="J32" i="9"/>
  <c r="G32" i="9"/>
  <c r="D32" i="9"/>
  <c r="P31" i="9"/>
  <c r="O31" i="9"/>
  <c r="N31" i="9"/>
  <c r="M31" i="9"/>
  <c r="J31" i="9"/>
  <c r="G31" i="9"/>
  <c r="D31" i="9"/>
  <c r="P29" i="9"/>
  <c r="O29" i="9"/>
  <c r="N29" i="9"/>
  <c r="M29" i="9"/>
  <c r="L29" i="9"/>
  <c r="K29" i="9"/>
  <c r="J29" i="9"/>
  <c r="I29" i="9"/>
  <c r="H29" i="9"/>
  <c r="G29" i="9"/>
  <c r="F29" i="9"/>
  <c r="E29" i="9"/>
  <c r="D29" i="9"/>
  <c r="C29" i="9"/>
  <c r="B29" i="9"/>
  <c r="P28" i="9"/>
  <c r="O28" i="9"/>
  <c r="N28" i="9"/>
  <c r="M28" i="9"/>
  <c r="J28" i="9"/>
  <c r="G28" i="9"/>
  <c r="D28" i="9"/>
  <c r="P27" i="9"/>
  <c r="O27" i="9"/>
  <c r="N27" i="9"/>
  <c r="M27" i="9"/>
  <c r="J27" i="9"/>
  <c r="G27" i="9"/>
  <c r="D27" i="9"/>
  <c r="P26" i="9"/>
  <c r="O26" i="9"/>
  <c r="N26" i="9"/>
  <c r="M26" i="9"/>
  <c r="J26" i="9"/>
  <c r="G26" i="9"/>
  <c r="D26" i="9"/>
  <c r="P25" i="9"/>
  <c r="O25" i="9"/>
  <c r="N25" i="9"/>
  <c r="M25" i="9"/>
  <c r="J25" i="9"/>
  <c r="G25" i="9"/>
  <c r="D25" i="9"/>
  <c r="P24" i="9"/>
  <c r="O24" i="9"/>
  <c r="N24" i="9"/>
  <c r="M24" i="9"/>
  <c r="J24" i="9"/>
  <c r="G24" i="9"/>
  <c r="D24" i="9"/>
  <c r="P23" i="9"/>
  <c r="O23" i="9"/>
  <c r="N23" i="9"/>
  <c r="M23" i="9"/>
  <c r="J23" i="9"/>
  <c r="G23" i="9"/>
  <c r="D23" i="9"/>
  <c r="P22" i="9"/>
  <c r="O22" i="9"/>
  <c r="N22" i="9"/>
  <c r="M22" i="9"/>
  <c r="J22" i="9"/>
  <c r="G22" i="9"/>
  <c r="D22" i="9"/>
  <c r="P21" i="9"/>
  <c r="O21" i="9"/>
  <c r="N21" i="9"/>
  <c r="M21" i="9"/>
  <c r="J21" i="9"/>
  <c r="G21" i="9"/>
  <c r="D21" i="9"/>
  <c r="P20" i="9"/>
  <c r="O20" i="9"/>
  <c r="N20" i="9"/>
  <c r="M20" i="9"/>
  <c r="J20" i="9"/>
  <c r="G20" i="9"/>
  <c r="D20" i="9"/>
  <c r="P17" i="9"/>
  <c r="O17" i="9"/>
  <c r="N17" i="9"/>
  <c r="M17" i="9"/>
  <c r="L17" i="9"/>
  <c r="K17" i="9"/>
  <c r="J17" i="9"/>
  <c r="I17" i="9"/>
  <c r="H17" i="9"/>
  <c r="G17" i="9"/>
  <c r="F17" i="9"/>
  <c r="E17" i="9"/>
  <c r="D17" i="9"/>
  <c r="C17" i="9"/>
  <c r="B17" i="9"/>
  <c r="P16" i="9"/>
  <c r="O16" i="9"/>
  <c r="N16" i="9"/>
  <c r="M16" i="9"/>
  <c r="L16" i="9"/>
  <c r="J16" i="9"/>
  <c r="I16" i="9"/>
  <c r="H16" i="9"/>
  <c r="G16" i="9"/>
  <c r="F16" i="9"/>
  <c r="E16" i="9"/>
  <c r="C16" i="9"/>
  <c r="P15" i="9"/>
  <c r="O15" i="9"/>
  <c r="N15" i="9"/>
  <c r="M15" i="9"/>
  <c r="L15" i="9"/>
  <c r="K15" i="9"/>
  <c r="J15" i="9"/>
  <c r="I15" i="9"/>
  <c r="H15" i="9"/>
  <c r="G15" i="9"/>
  <c r="F15" i="9"/>
  <c r="E15" i="9"/>
  <c r="D15" i="9"/>
  <c r="C15" i="9"/>
  <c r="B15" i="9"/>
  <c r="P14" i="9"/>
  <c r="O14" i="9"/>
  <c r="N14" i="9"/>
  <c r="M14" i="9"/>
  <c r="L14" i="9"/>
  <c r="K14" i="9"/>
  <c r="J14" i="9"/>
  <c r="I14" i="9"/>
  <c r="H14" i="9"/>
  <c r="G14" i="9"/>
  <c r="F14" i="9"/>
  <c r="E14" i="9"/>
  <c r="D14" i="9"/>
  <c r="C14" i="9"/>
  <c r="B14" i="9"/>
  <c r="P13" i="9"/>
  <c r="O13" i="9"/>
  <c r="N13" i="9"/>
  <c r="M13" i="9"/>
  <c r="L13" i="9"/>
  <c r="K13" i="9"/>
  <c r="J13" i="9"/>
  <c r="I13" i="9"/>
  <c r="H13" i="9"/>
  <c r="G13" i="9"/>
  <c r="F13" i="9"/>
  <c r="E13" i="9"/>
  <c r="D13" i="9"/>
  <c r="C13" i="9"/>
  <c r="B13" i="9"/>
  <c r="P12" i="9"/>
  <c r="O12" i="9"/>
  <c r="N12" i="9"/>
  <c r="M12" i="9"/>
  <c r="L12" i="9"/>
  <c r="K12" i="9"/>
  <c r="J12" i="9"/>
  <c r="I12" i="9"/>
  <c r="H12" i="9"/>
  <c r="G12" i="9"/>
  <c r="F12" i="9"/>
  <c r="E12" i="9"/>
  <c r="D12" i="9"/>
  <c r="C12" i="9"/>
  <c r="B12" i="9"/>
  <c r="P11" i="9"/>
  <c r="O11" i="9"/>
  <c r="N11" i="9"/>
  <c r="M11" i="9"/>
  <c r="L11" i="9"/>
  <c r="K11" i="9"/>
  <c r="J11" i="9"/>
  <c r="I11" i="9"/>
  <c r="H11" i="9"/>
  <c r="G11" i="9"/>
  <c r="F11" i="9"/>
  <c r="E11" i="9"/>
  <c r="D11" i="9"/>
  <c r="C11" i="9"/>
  <c r="B11" i="9"/>
  <c r="P10" i="9"/>
  <c r="O10" i="9"/>
  <c r="N10" i="9"/>
  <c r="M10" i="9"/>
  <c r="L10" i="9"/>
  <c r="K10" i="9"/>
  <c r="J10" i="9"/>
  <c r="I10" i="9"/>
  <c r="H10" i="9"/>
  <c r="G10" i="9"/>
  <c r="F10" i="9"/>
  <c r="E10" i="9"/>
  <c r="D10" i="9"/>
  <c r="C10" i="9"/>
  <c r="B10" i="9"/>
  <c r="P9" i="9"/>
  <c r="O9" i="9"/>
  <c r="N9" i="9"/>
  <c r="M9" i="9"/>
  <c r="L9" i="9"/>
  <c r="K9" i="9"/>
  <c r="J9" i="9"/>
  <c r="I9" i="9"/>
  <c r="H9" i="9"/>
  <c r="G9" i="9"/>
  <c r="F9" i="9"/>
  <c r="E9" i="9"/>
  <c r="D9" i="9"/>
  <c r="C9" i="9"/>
  <c r="B9" i="9"/>
  <c r="P8" i="9"/>
  <c r="O8" i="9"/>
  <c r="N8" i="9"/>
  <c r="M8" i="9"/>
  <c r="L8" i="9"/>
  <c r="K8" i="9"/>
  <c r="J8" i="9"/>
  <c r="I8" i="9"/>
  <c r="H8" i="9"/>
  <c r="G8" i="9"/>
  <c r="F8" i="9"/>
  <c r="E8" i="9"/>
  <c r="D8" i="9"/>
  <c r="C8" i="9"/>
  <c r="B8" i="9"/>
  <c r="R24" i="34"/>
  <c r="I23" i="26"/>
  <c r="O13" i="26"/>
  <c r="I25" i="26"/>
  <c r="O25" i="26"/>
  <c r="O23" i="26"/>
  <c r="P16" i="24" l="1"/>
  <c r="G20" i="24"/>
  <c r="P20" i="24" s="1"/>
  <c r="O16" i="24"/>
  <c r="P14" i="24"/>
  <c r="G22" i="24"/>
  <c r="P11" i="24"/>
  <c r="P22" i="24" s="1"/>
  <c r="O11" i="24"/>
  <c r="O22" i="24" s="1"/>
</calcChain>
</file>

<file path=xl/sharedStrings.xml><?xml version="1.0" encoding="utf-8"?>
<sst xmlns="http://schemas.openxmlformats.org/spreadsheetml/2006/main" count="760" uniqueCount="125">
  <si>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</si>
  <si>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</si>
  <si>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</si>
  <si>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</si>
  <si>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</si>
  <si>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</si>
  <si>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</si>
  <si>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</si>
  <si>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</si>
  <si>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</si>
  <si>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</si>
  <si>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</si>
  <si>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</si>
  <si>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</si>
  <si>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</si>
  <si>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</si>
  <si>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</si>
  <si>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</si>
  <si>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</si>
  <si>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</si>
  <si>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</si>
  <si>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</si>
  <si>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</si>
  <si>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</si>
  <si>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</si>
  <si>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</si>
  <si>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</si>
  <si>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</si>
  <si>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</si>
  <si>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</si>
  <si>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</si>
  <si>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</si>
  <si>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</si>
  <si>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</si>
  <si>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</si>
  <si>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</si>
  <si>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</si>
  <si>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</si>
  <si>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</si>
  <si>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</si>
  <si>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</si>
  <si>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</si>
  <si>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</si>
  <si>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</si>
  <si>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</si>
  <si>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</si>
  <si>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</si>
  <si>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</si>
  <si>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</si>
  <si>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</si>
  <si>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</si>
  <si>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</si>
  <si>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</si>
  <si>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</si>
  <si>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</si>
  <si>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</si>
  <si>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</si>
  <si>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</si>
  <si>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</si>
  <si>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</si>
  <si>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</si>
  <si>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</si>
  <si>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</si>
  <si>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</si>
  <si>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</si>
  <si>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</si>
  <si>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</si>
  <si>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</si>
  <si>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</si>
  <si>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</si>
  <si>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</si>
  <si>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</si>
  <si>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</si>
  <si>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</si>
  <si>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</si>
  <si>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</si>
  <si>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</si>
  <si>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</si>
  <si>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</si>
  <si>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</si>
  <si>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</si>
  <si>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</si>
  <si>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</si>
  <si>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</si>
  <si>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</si>
  <si>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</si>
  <si>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</si>
  <si>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</si>
  <si>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</si>
  <si>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</si>
  <si>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</si>
  <si>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</si>
  <si>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</si>
  <si>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</si>
  <si>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</si>
  <si>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</si>
  <si>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</si>
  <si>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</si>
  <si>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</si>
  <si>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</si>
  <si>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</si>
  <si>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</si>
  <si>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</si>
  <si>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</si>
  <si>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</si>
  <si>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</si>
  <si>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</si>
  <si>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</si>
  <si>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</si>
  <si>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</si>
  <si>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</si>
  <si>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01.02.2019 г.</t>
  </si>
  <si>
    <t>Всего:</t>
  </si>
  <si>
    <t>Контингент Аспирантуры   ОФО  по состоянию на 01.03.2019  г.</t>
  </si>
  <si>
    <t>Контингент Аспирантуры   ЗФО  по состоянию на 01.03.2019  г.</t>
  </si>
  <si>
    <t>Контингент очной формы обучения на 01.03.2019 г. (Аспиранты)</t>
  </si>
  <si>
    <t>Контингент заочной формы обучения на 01.03.2019 г. (Аспиранты)</t>
  </si>
  <si>
    <t>Контингент очной формы обучения на 01.03.2019 г.(Аспирантура)</t>
  </si>
  <si>
    <t xml:space="preserve"> Контингент очной формы обучения на 01.03.2019 г. (Аспирант) </t>
  </si>
  <si>
    <t xml:space="preserve">Контингент заочной формы обучения на 01.03.2019 г (Аспирант) </t>
  </si>
  <si>
    <t>Аспирантура контингент очной формы обучения на 01.03.2019</t>
  </si>
  <si>
    <t xml:space="preserve"> Контингент очной формы обучения на 01.03.2019 г.(Аспирант)</t>
  </si>
  <si>
    <t>Контингент заочной формы обучения на 01.03.2019 г.(Аспирант)</t>
  </si>
  <si>
    <t>Контингент очной формы обучения 2-4 годов обучения на 01.03.2019 г.(Аспиранты)</t>
  </si>
  <si>
    <t>Контингент заочная форма обучения  01.03.2019 г. 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</si>
</sst>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8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Calibri"/>
      <family val="2"/>
      <charset val="204"/>
    </font>
    <font>
      <b/>
      <i/>
      <sz val="20"/>
      <name val="Times New Roman Cyr"/>
      <charset val="204"/>
    </font>
    <font>
      <b/>
      <sz val="9"/>
      <color indexed="8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262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05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4" fillId="2" borderId="4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5" xfId="10" applyFont="1" applyFill="1" applyBorder="1" applyAlignment="1">
      <alignment vertical="center" wrapText="1"/>
    </xf>
    <xf numFmtId="0" fontId="15" fillId="2" borderId="6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7" xfId="7" applyFont="1" applyFill="1" applyBorder="1" applyAlignment="1">
      <alignment horizontal="center" vertical="center" wrapText="1"/>
    </xf>
    <xf numFmtId="0" fontId="13" fillId="2" borderId="6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9" xfId="4" quotePrefix="1" applyFont="1" applyFill="1" applyBorder="1" applyAlignment="1">
      <alignment horizontal="center" vertical="center" wrapText="1"/>
    </xf>
    <xf numFmtId="0" fontId="6" fillId="3" borderId="9" xfId="4" quotePrefix="1" applyFont="1" applyFill="1" applyBorder="1" applyAlignment="1">
      <alignment horizontal="center" vertical="center" wrapText="1"/>
    </xf>
    <xf numFmtId="0" fontId="8" fillId="3" borderId="10" xfId="4" quotePrefix="1" applyFont="1" applyFill="1" applyBorder="1" applyAlignment="1">
      <alignment horizontal="center" vertical="center" wrapText="1"/>
    </xf>
    <xf numFmtId="0" fontId="15" fillId="3" borderId="11" xfId="10" quotePrefix="1" applyFont="1" applyFill="1" applyBorder="1" applyAlignment="1">
      <alignment vertical="center" wrapText="1"/>
    </xf>
    <xf numFmtId="0" fontId="13" fillId="3" borderId="12" xfId="10" quotePrefix="1" applyFont="1" applyFill="1" applyBorder="1" applyAlignment="1">
      <alignment vertical="center" wrapText="1"/>
    </xf>
    <xf numFmtId="0" fontId="13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3" fillId="3" borderId="16" xfId="10" quotePrefix="1" applyFont="1" applyFill="1" applyBorder="1" applyAlignment="1">
      <alignment vertical="center" wrapText="1"/>
    </xf>
    <xf numFmtId="0" fontId="13" fillId="3" borderId="17" xfId="10" quotePrefix="1" applyFont="1" applyFill="1" applyBorder="1" applyAlignment="1">
      <alignment vertical="center" wrapText="1"/>
    </xf>
    <xf numFmtId="0" fontId="14" fillId="3" borderId="18" xfId="10" quotePrefix="1" applyFont="1" applyFill="1" applyBorder="1" applyAlignment="1">
      <alignment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6" fillId="0" borderId="20" xfId="0" applyFont="1" applyFill="1" applyBorder="1" applyAlignment="1">
      <alignment horizontal="left"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left" vertical="center" wrapText="1"/>
    </xf>
    <xf numFmtId="0" fontId="13" fillId="0" borderId="9" xfId="7" quotePrefix="1" applyFont="1" applyFill="1" applyBorder="1" applyAlignment="1">
      <alignment horizontal="center" vertical="center" wrapText="1"/>
    </xf>
    <xf numFmtId="0" fontId="13" fillId="0" borderId="10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0" borderId="31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left" vertical="center" wrapText="1"/>
    </xf>
    <xf numFmtId="0" fontId="13" fillId="3" borderId="30" xfId="7" quotePrefix="1" applyFont="1" applyFill="1" applyBorder="1" applyAlignment="1">
      <alignment vertical="center" wrapText="1"/>
    </xf>
    <xf numFmtId="0" fontId="13" fillId="3" borderId="34" xfId="7" quotePrefix="1" applyFont="1" applyFill="1" applyBorder="1" applyAlignment="1">
      <alignment vertical="center" wrapText="1"/>
    </xf>
    <xf numFmtId="0" fontId="13" fillId="3" borderId="35" xfId="7" quotePrefix="1" applyFont="1" applyFill="1" applyBorder="1" applyAlignment="1">
      <alignment vertical="center" wrapText="1"/>
    </xf>
    <xf numFmtId="0" fontId="13" fillId="0" borderId="30" xfId="7" quotePrefix="1" applyFont="1" applyFill="1" applyBorder="1" applyAlignment="1">
      <alignment vertical="center" wrapText="1"/>
    </xf>
    <xf numFmtId="0" fontId="13" fillId="0" borderId="34" xfId="7" quotePrefix="1" applyFont="1" applyFill="1" applyBorder="1" applyAlignment="1">
      <alignment vertical="center" wrapText="1"/>
    </xf>
    <xf numFmtId="0" fontId="13" fillId="0" borderId="35" xfId="7" quotePrefix="1" applyFont="1" applyFill="1" applyBorder="1" applyAlignment="1">
      <alignment vertical="center" wrapText="1"/>
    </xf>
    <xf numFmtId="0" fontId="13" fillId="3" borderId="29" xfId="7" quotePrefix="1" applyFont="1" applyFill="1" applyBorder="1" applyAlignment="1">
      <alignment vertical="center" wrapText="1"/>
    </xf>
    <xf numFmtId="0" fontId="14" fillId="3" borderId="34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2" xfId="10" quotePrefix="1" applyFont="1" applyFill="1" applyBorder="1" applyAlignment="1">
      <alignment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6" xfId="10" quotePrefix="1" applyFont="1" applyFill="1" applyBorder="1" applyAlignment="1">
      <alignment horizontal="center" vertical="center" wrapText="1"/>
    </xf>
    <xf numFmtId="0" fontId="14" fillId="0" borderId="37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3" fillId="0" borderId="26" xfId="10" quotePrefix="1" applyFont="1" applyFill="1" applyBorder="1" applyAlignment="1">
      <alignment horizontal="center" vertical="center" wrapText="1"/>
    </xf>
    <xf numFmtId="0" fontId="13" fillId="0" borderId="38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9" xfId="10" quotePrefix="1" applyFont="1" applyFill="1" applyBorder="1" applyAlignment="1">
      <alignment vertical="center" wrapText="1"/>
    </xf>
    <xf numFmtId="0" fontId="13" fillId="0" borderId="9" xfId="10" quotePrefix="1" applyFont="1" applyFill="1" applyBorder="1" applyAlignment="1">
      <alignment horizontal="center" vertical="center" wrapText="1"/>
    </xf>
    <xf numFmtId="0" fontId="13" fillId="0" borderId="10" xfId="10" quotePrefix="1" applyFont="1" applyFill="1" applyBorder="1" applyAlignment="1">
      <alignment horizontal="center" vertical="center" wrapText="1"/>
    </xf>
    <xf numFmtId="0" fontId="13" fillId="3" borderId="9" xfId="10" quotePrefix="1" applyFont="1" applyFill="1" applyBorder="1" applyAlignment="1">
      <alignment horizontal="center" vertical="center" wrapText="1"/>
    </xf>
    <xf numFmtId="0" fontId="13" fillId="3" borderId="10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1" xfId="10" applyFont="1" applyFill="1" applyBorder="1" applyAlignment="1">
      <alignment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4" fillId="3" borderId="40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6" xfId="7" quotePrefix="1" applyFont="1" applyFill="1" applyBorder="1" applyAlignment="1">
      <alignment horizontal="center" vertical="center" wrapText="1"/>
    </xf>
    <xf numFmtId="0" fontId="14" fillId="3" borderId="24" xfId="7" quotePrefix="1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6" fillId="3" borderId="34" xfId="0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horizontal="center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36" xfId="10" quotePrefix="1" applyFont="1" applyFill="1" applyBorder="1" applyAlignment="1">
      <alignment horizontal="center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9" xfId="10" quotePrefix="1" applyFont="1" applyFill="1" applyBorder="1" applyAlignment="1">
      <alignment horizontal="center" vertical="center" wrapText="1"/>
    </xf>
    <xf numFmtId="0" fontId="13" fillId="3" borderId="29" xfId="10" quotePrefix="1" applyFont="1" applyFill="1" applyBorder="1" applyAlignment="1">
      <alignment horizontal="center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13" fillId="3" borderId="9" xfId="7" quotePrefix="1" applyFont="1" applyFill="1" applyBorder="1" applyAlignment="1">
      <alignment horizontal="center" vertical="center" wrapText="1"/>
    </xf>
    <xf numFmtId="0" fontId="13" fillId="3" borderId="39" xfId="7" quotePrefix="1" applyFont="1" applyFill="1" applyBorder="1" applyAlignment="1">
      <alignment horizontal="center" vertical="center" wrapText="1"/>
    </xf>
    <xf numFmtId="0" fontId="13" fillId="3" borderId="10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9" xfId="0" applyFont="1" applyFill="1" applyBorder="1" applyAlignment="1">
      <alignment horizontal="left" vertical="center" wrapText="1"/>
    </xf>
    <xf numFmtId="0" fontId="16" fillId="3" borderId="9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19" xfId="0" applyFont="1" applyFill="1" applyBorder="1" applyAlignment="1">
      <alignment horizontal="left" vertical="center" wrapText="1"/>
    </xf>
    <xf numFmtId="0" fontId="16" fillId="3" borderId="20" xfId="0" applyFont="1" applyFill="1" applyBorder="1" applyAlignment="1">
      <alignment horizontal="left" vertical="center" wrapText="1"/>
    </xf>
    <xf numFmtId="0" fontId="13" fillId="3" borderId="43" xfId="7" quotePrefix="1" applyFont="1" applyFill="1" applyBorder="1" applyAlignment="1">
      <alignment horizontal="center" vertical="center" wrapText="1"/>
    </xf>
    <xf numFmtId="0" fontId="14" fillId="3" borderId="18" xfId="7" quotePrefix="1" applyFont="1" applyFill="1" applyBorder="1" applyAlignment="1">
      <alignment horizontal="center" vertical="center" wrapText="1"/>
    </xf>
    <xf numFmtId="0" fontId="13" fillId="3" borderId="44" xfId="10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4" xfId="0" applyFont="1" applyFill="1" applyBorder="1"/>
    <xf numFmtId="0" fontId="27" fillId="3" borderId="0" xfId="0" applyFont="1" applyFill="1" applyBorder="1"/>
    <xf numFmtId="0" fontId="14" fillId="3" borderId="11" xfId="10" applyFont="1" applyFill="1" applyBorder="1" applyAlignment="1">
      <alignment vertical="center" wrapText="1"/>
    </xf>
    <xf numFmtId="0" fontId="16" fillId="3" borderId="19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14" fontId="31" fillId="3" borderId="45" xfId="8" applyNumberFormat="1" applyFont="1" applyFill="1" applyBorder="1" applyAlignment="1">
      <alignment vertical="center" wrapText="1"/>
    </xf>
    <xf numFmtId="0" fontId="19" fillId="4" borderId="0" xfId="25" applyFill="1"/>
    <xf numFmtId="0" fontId="53" fillId="4" borderId="9" xfId="25" applyFont="1" applyFill="1" applyBorder="1" applyAlignment="1">
      <alignment horizontal="center" vertical="center" wrapText="1"/>
    </xf>
    <xf numFmtId="0" fontId="54" fillId="4" borderId="46" xfId="25" applyFont="1" applyFill="1" applyBorder="1" applyAlignment="1">
      <alignment horizontal="center" vertical="center" wrapText="1"/>
    </xf>
    <xf numFmtId="0" fontId="55" fillId="4" borderId="42" xfId="25" applyFont="1" applyFill="1" applyBorder="1" applyAlignment="1">
      <alignment horizontal="center" vertical="center" wrapText="1"/>
    </xf>
    <xf numFmtId="0" fontId="1" fillId="4" borderId="47" xfId="15" quotePrefix="1" applyFont="1" applyFill="1" applyBorder="1" applyAlignment="1">
      <alignment horizontal="center" vertical="center" wrapText="1"/>
    </xf>
    <xf numFmtId="0" fontId="1" fillId="4" borderId="48" xfId="15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25" fillId="4" borderId="39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49" xfId="10" applyFont="1" applyFill="1" applyBorder="1" applyAlignment="1">
      <alignment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3" fillId="3" borderId="30" xfId="10" quotePrefix="1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50" xfId="7" applyFont="1" applyFill="1" applyBorder="1" applyAlignment="1">
      <alignment horizontal="center" vertical="center" wrapText="1"/>
    </xf>
    <xf numFmtId="0" fontId="13" fillId="2" borderId="51" xfId="10" applyFont="1" applyFill="1" applyBorder="1" applyAlignment="1">
      <alignment horizontal="center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8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2" fillId="0" borderId="0" xfId="0" applyFont="1" applyFill="1" applyProtection="1">
      <protection locked="0"/>
    </xf>
    <xf numFmtId="0" fontId="13" fillId="4" borderId="9" xfId="7" quotePrefix="1" applyFont="1" applyFill="1" applyBorder="1" applyAlignment="1">
      <alignment horizontal="center" vertical="center" wrapText="1"/>
    </xf>
    <xf numFmtId="0" fontId="13" fillId="4" borderId="10" xfId="7" quotePrefix="1" applyFont="1" applyFill="1" applyBorder="1" applyAlignment="1">
      <alignment horizontal="center" vertical="center" wrapText="1"/>
    </xf>
    <xf numFmtId="0" fontId="13" fillId="4" borderId="30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29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0" xfId="7" quotePrefix="1" applyFont="1" applyFill="1" applyBorder="1" applyAlignment="1">
      <alignment vertical="center" wrapText="1"/>
    </xf>
    <xf numFmtId="0" fontId="13" fillId="4" borderId="34" xfId="7" quotePrefix="1" applyFont="1" applyFill="1" applyBorder="1" applyAlignment="1">
      <alignment vertical="center" wrapText="1"/>
    </xf>
    <xf numFmtId="0" fontId="13" fillId="4" borderId="35" xfId="7" quotePrefix="1" applyFont="1" applyFill="1" applyBorder="1" applyAlignment="1">
      <alignment vertical="center" wrapText="1"/>
    </xf>
    <xf numFmtId="0" fontId="13" fillId="4" borderId="29" xfId="7" quotePrefix="1" applyFont="1" applyFill="1" applyBorder="1" applyAlignment="1">
      <alignment vertical="center" wrapText="1"/>
    </xf>
    <xf numFmtId="0" fontId="14" fillId="4" borderId="34" xfId="7" quotePrefix="1" applyFont="1" applyFill="1" applyBorder="1" applyAlignment="1">
      <alignment vertical="center" wrapText="1"/>
    </xf>
    <xf numFmtId="0" fontId="14" fillId="4" borderId="33" xfId="7" quotePrefix="1" applyFont="1" applyFill="1" applyBorder="1" applyAlignment="1">
      <alignment vertical="center" wrapText="1"/>
    </xf>
    <xf numFmtId="0" fontId="13" fillId="4" borderId="16" xfId="10" quotePrefix="1" applyFont="1" applyFill="1" applyBorder="1" applyAlignment="1">
      <alignment horizontal="center"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9" xfId="10" quotePrefix="1" applyFont="1" applyFill="1" applyBorder="1" applyAlignment="1">
      <alignment horizontal="center" vertical="center" wrapText="1"/>
    </xf>
    <xf numFmtId="0" fontId="13" fillId="4" borderId="10" xfId="10" quotePrefix="1" applyFont="1" applyFill="1" applyBorder="1" applyAlignment="1">
      <alignment horizontal="center" vertical="center" wrapText="1"/>
    </xf>
    <xf numFmtId="0" fontId="13" fillId="4" borderId="39" xfId="10" quotePrefix="1" applyFont="1" applyFill="1" applyBorder="1" applyAlignment="1">
      <alignment horizontal="center" vertical="center" wrapText="1"/>
    </xf>
    <xf numFmtId="0" fontId="13" fillId="4" borderId="39" xfId="7" quotePrefix="1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/>
    </xf>
    <xf numFmtId="0" fontId="56" fillId="0" borderId="0" xfId="0" applyFont="1" applyFill="1" applyProtection="1">
      <protection locked="0"/>
    </xf>
    <xf numFmtId="0" fontId="53" fillId="4" borderId="39" xfId="25" applyFont="1" applyFill="1" applyBorder="1" applyAlignment="1">
      <alignment horizontal="center" vertical="center" wrapText="1"/>
    </xf>
    <xf numFmtId="0" fontId="55" fillId="4" borderId="33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51" xfId="4" applyFont="1" applyFill="1" applyBorder="1" applyAlignment="1">
      <alignment horizontal="center" vertical="center" wrapText="1"/>
    </xf>
    <xf numFmtId="0" fontId="6" fillId="2" borderId="51" xfId="4" applyFont="1" applyFill="1" applyBorder="1" applyAlignment="1">
      <alignment horizontal="center" vertical="center" wrapText="1"/>
    </xf>
    <xf numFmtId="0" fontId="8" fillId="2" borderId="53" xfId="4" applyFont="1" applyFill="1" applyBorder="1" applyAlignment="1">
      <alignment horizontal="center" vertical="center" wrapText="1"/>
    </xf>
    <xf numFmtId="0" fontId="15" fillId="2" borderId="54" xfId="10" applyFont="1" applyFill="1" applyBorder="1" applyAlignment="1">
      <alignment vertical="center" wrapText="1"/>
    </xf>
    <xf numFmtId="0" fontId="13" fillId="2" borderId="55" xfId="7" applyFont="1" applyFill="1" applyBorder="1" applyAlignment="1">
      <alignment horizontal="center" vertical="center" wrapText="1"/>
    </xf>
    <xf numFmtId="0" fontId="13" fillId="2" borderId="56" xfId="10" applyFont="1" applyFill="1" applyBorder="1" applyAlignment="1">
      <alignment horizontal="center" vertical="center" wrapText="1"/>
    </xf>
    <xf numFmtId="0" fontId="14" fillId="2" borderId="57" xfId="7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vertical="center" wrapText="1"/>
    </xf>
    <xf numFmtId="0" fontId="14" fillId="2" borderId="59" xfId="10" applyFont="1" applyFill="1" applyBorder="1" applyAlignment="1">
      <alignment vertical="center" wrapText="1"/>
    </xf>
    <xf numFmtId="0" fontId="13" fillId="2" borderId="54" xfId="10" applyFont="1" applyFill="1" applyBorder="1" applyAlignment="1">
      <alignment horizontal="center" vertical="center" wrapText="1"/>
    </xf>
    <xf numFmtId="0" fontId="13" fillId="2" borderId="5" xfId="10" applyFont="1" applyFill="1" applyBorder="1" applyAlignment="1">
      <alignment horizontal="center" vertical="center" wrapText="1"/>
    </xf>
    <xf numFmtId="0" fontId="0" fillId="0" borderId="0" xfId="0" applyFill="1"/>
    <xf numFmtId="0" fontId="43" fillId="0" borderId="0" xfId="0" applyFont="1" applyFill="1"/>
    <xf numFmtId="0" fontId="43" fillId="0" borderId="0" xfId="0" applyFont="1"/>
    <xf numFmtId="0" fontId="44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6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center" vertical="center"/>
    </xf>
    <xf numFmtId="0" fontId="13" fillId="2" borderId="60" xfId="7" applyFont="1" applyFill="1" applyBorder="1" applyAlignment="1">
      <alignment horizontal="center" vertical="center" wrapText="1"/>
    </xf>
    <xf numFmtId="0" fontId="13" fillId="2" borderId="61" xfId="7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7" fillId="2" borderId="54" xfId="0" applyFont="1" applyFill="1" applyBorder="1" applyAlignment="1">
      <alignment horizontal="left" vertical="center" wrapText="1"/>
    </xf>
    <xf numFmtId="0" fontId="14" fillId="3" borderId="63" xfId="10" quotePrefix="1" applyFont="1" applyFill="1" applyBorder="1" applyAlignment="1">
      <alignment horizontal="center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45" fillId="0" borderId="0" xfId="23" applyFont="1" applyFill="1"/>
    <xf numFmtId="0" fontId="45" fillId="0" borderId="0" xfId="23" applyFont="1"/>
    <xf numFmtId="0" fontId="14" fillId="5" borderId="12" xfId="10" quotePrefix="1" applyFont="1" applyFill="1" applyBorder="1" applyAlignment="1">
      <alignment horizontal="center" vertical="center" wrapText="1"/>
    </xf>
    <xf numFmtId="0" fontId="14" fillId="5" borderId="65" xfId="10" quotePrefix="1" applyFont="1" applyFill="1" applyBorder="1" applyAlignment="1">
      <alignment horizontal="center" vertical="center" wrapText="1"/>
    </xf>
    <xf numFmtId="0" fontId="14" fillId="3" borderId="14" xfId="10" quotePrefix="1" applyFont="1" applyFill="1" applyBorder="1" applyAlignment="1">
      <alignment horizontal="center" vertical="center" wrapText="1"/>
    </xf>
    <xf numFmtId="0" fontId="14" fillId="5" borderId="13" xfId="10" quotePrefix="1" applyFont="1" applyFill="1" applyBorder="1" applyAlignment="1">
      <alignment horizontal="center" vertical="center" wrapText="1"/>
    </xf>
    <xf numFmtId="0" fontId="1" fillId="4" borderId="48" xfId="15" quotePrefix="1" applyFont="1" applyFill="1" applyBorder="1" applyAlignment="1">
      <alignment horizontal="center" vertical="center" wrapText="1"/>
    </xf>
    <xf numFmtId="0" fontId="13" fillId="4" borderId="17" xfId="10" quotePrefix="1" applyFont="1" applyFill="1" applyBorder="1" applyAlignment="1">
      <alignment horizontal="center" vertical="center" wrapText="1"/>
    </xf>
    <xf numFmtId="0" fontId="13" fillId="4" borderId="66" xfId="10" applyFont="1" applyFill="1" applyBorder="1" applyAlignment="1">
      <alignment vertical="center" wrapText="1"/>
    </xf>
    <xf numFmtId="0" fontId="16" fillId="4" borderId="29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15" fillId="4" borderId="39" xfId="10" quotePrefix="1" applyFont="1" applyFill="1" applyBorder="1" applyAlignment="1">
      <alignment vertical="center" wrapText="1"/>
    </xf>
    <xf numFmtId="0" fontId="15" fillId="4" borderId="11" xfId="10" applyFont="1" applyFill="1" applyBorder="1" applyAlignment="1">
      <alignment vertical="center" wrapText="1"/>
    </xf>
    <xf numFmtId="0" fontId="14" fillId="4" borderId="19" xfId="7" quotePrefix="1" applyFont="1" applyFill="1" applyBorder="1" applyAlignment="1">
      <alignment horizontal="center" vertical="center" wrapText="1"/>
    </xf>
    <xf numFmtId="0" fontId="14" fillId="4" borderId="40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16" fillId="4" borderId="34" xfId="0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21" fillId="4" borderId="39" xfId="0" applyFont="1" applyFill="1" applyBorder="1" applyAlignment="1">
      <alignment horizontal="left" vertical="center" wrapText="1"/>
    </xf>
    <xf numFmtId="0" fontId="16" fillId="4" borderId="39" xfId="0" applyFont="1" applyFill="1" applyBorder="1" applyAlignment="1">
      <alignment horizontal="left" vertical="center" wrapText="1"/>
    </xf>
    <xf numFmtId="0" fontId="24" fillId="2" borderId="0" xfId="0" applyFont="1" applyFill="1"/>
    <xf numFmtId="0" fontId="13" fillId="2" borderId="67" xfId="10" applyFont="1" applyFill="1" applyBorder="1" applyAlignment="1">
      <alignment horizontal="center" vertical="center" wrapText="1"/>
    </xf>
    <xf numFmtId="0" fontId="13" fillId="2" borderId="47" xfId="10" applyFont="1" applyFill="1" applyBorder="1" applyAlignment="1">
      <alignment horizontal="center" vertical="center" wrapText="1"/>
    </xf>
    <xf numFmtId="0" fontId="13" fillId="2" borderId="71" xfId="10" applyFont="1" applyFill="1" applyBorder="1" applyAlignment="1">
      <alignment horizontal="center" vertical="center" wrapText="1"/>
    </xf>
    <xf numFmtId="0" fontId="13" fillId="2" borderId="72" xfId="7" applyFont="1" applyFill="1" applyBorder="1" applyAlignment="1">
      <alignment horizontal="center" vertical="center" wrapText="1"/>
    </xf>
    <xf numFmtId="0" fontId="14" fillId="0" borderId="47" xfId="10" quotePrefix="1" applyFont="1" applyFill="1" applyBorder="1" applyAlignment="1">
      <alignment vertical="center" wrapText="1"/>
    </xf>
    <xf numFmtId="0" fontId="14" fillId="0" borderId="73" xfId="10" quotePrefix="1" applyFont="1" applyFill="1" applyBorder="1" applyAlignment="1">
      <alignment vertical="center" wrapText="1"/>
    </xf>
    <xf numFmtId="0" fontId="14" fillId="0" borderId="74" xfId="10" quotePrefix="1" applyFont="1" applyFill="1" applyBorder="1" applyAlignment="1">
      <alignment vertical="center" wrapText="1"/>
    </xf>
    <xf numFmtId="0" fontId="13" fillId="2" borderId="75" xfId="7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" fillId="4" borderId="47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7" xfId="10" applyFont="1" applyFill="1" applyBorder="1" applyAlignment="1">
      <alignment vertical="center" wrapText="1"/>
    </xf>
    <xf numFmtId="0" fontId="32" fillId="0" borderId="56" xfId="0" applyFont="1" applyBorder="1" applyAlignment="1">
      <alignment horizontal="left" wrapText="1"/>
    </xf>
    <xf numFmtId="0" fontId="32" fillId="0" borderId="7" xfId="0" applyFont="1" applyBorder="1" applyAlignment="1">
      <alignment horizontal="left" wrapText="1"/>
    </xf>
    <xf numFmtId="0" fontId="15" fillId="2" borderId="81" xfId="7" applyFont="1" applyFill="1" applyBorder="1" applyAlignment="1">
      <alignment vertical="center" wrapText="1"/>
    </xf>
    <xf numFmtId="0" fontId="14" fillId="2" borderId="85" xfId="10" applyFont="1" applyFill="1" applyBorder="1" applyAlignment="1">
      <alignment horizontal="center" vertical="center" wrapText="1"/>
    </xf>
    <xf numFmtId="0" fontId="14" fillId="2" borderId="60" xfId="10" applyFont="1" applyFill="1" applyBorder="1" applyAlignment="1">
      <alignment horizontal="center" vertical="center" wrapText="1"/>
    </xf>
    <xf numFmtId="0" fontId="14" fillId="2" borderId="86" xfId="10" applyFont="1" applyFill="1" applyBorder="1" applyAlignment="1">
      <alignment horizontal="center" vertical="center" wrapText="1"/>
    </xf>
    <xf numFmtId="0" fontId="13" fillId="2" borderId="85" xfId="7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6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7" xfId="0" applyFont="1" applyFill="1" applyBorder="1" applyAlignment="1">
      <alignment horizontal="center" vertical="center"/>
    </xf>
    <xf numFmtId="0" fontId="18" fillId="2" borderId="75" xfId="0" applyFont="1" applyFill="1" applyBorder="1" applyAlignment="1">
      <alignment horizontal="center" vertical="center"/>
    </xf>
    <xf numFmtId="0" fontId="14" fillId="2" borderId="78" xfId="1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/>
    </xf>
    <xf numFmtId="0" fontId="14" fillId="2" borderId="79" xfId="10" applyFont="1" applyFill="1" applyBorder="1" applyAlignment="1">
      <alignment horizontal="center" vertical="center" wrapText="1"/>
    </xf>
    <xf numFmtId="0" fontId="14" fillId="2" borderId="87" xfId="10" applyFont="1" applyFill="1" applyBorder="1" applyAlignment="1">
      <alignment horizontal="center" vertical="center" wrapText="1"/>
    </xf>
    <xf numFmtId="0" fontId="13" fillId="2" borderId="79" xfId="7" applyFont="1" applyFill="1" applyBorder="1" applyAlignment="1">
      <alignment horizontal="center" vertical="center" wrapText="1"/>
    </xf>
    <xf numFmtId="0" fontId="14" fillId="2" borderId="88" xfId="10" applyFont="1" applyFill="1" applyBorder="1" applyAlignment="1">
      <alignment horizontal="center"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77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4" fillId="2" borderId="89" xfId="10" applyFont="1" applyFill="1" applyBorder="1" applyAlignment="1">
      <alignment horizontal="center" vertical="center" wrapText="1"/>
    </xf>
    <xf numFmtId="0" fontId="32" fillId="0" borderId="90" xfId="0" applyFont="1" applyBorder="1" applyAlignment="1">
      <alignment horizontal="left" wrapText="1"/>
    </xf>
    <xf numFmtId="0" fontId="17" fillId="2" borderId="7" xfId="0" applyFont="1" applyFill="1" applyBorder="1" applyAlignment="1">
      <alignment horizontal="left" vertical="center" wrapText="1"/>
    </xf>
    <xf numFmtId="0" fontId="14" fillId="0" borderId="7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14" fillId="0" borderId="72" xfId="10" applyFont="1" applyFill="1" applyBorder="1" applyAlignment="1">
      <alignment horizontal="center" vertical="center" wrapText="1"/>
    </xf>
    <xf numFmtId="0" fontId="14" fillId="0" borderId="77" xfId="10" applyFont="1" applyFill="1" applyBorder="1" applyAlignment="1">
      <alignment horizontal="center" vertical="center" wrapText="1"/>
    </xf>
    <xf numFmtId="0" fontId="14" fillId="0" borderId="64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50" xfId="10" applyFont="1" applyFill="1" applyBorder="1" applyAlignment="1">
      <alignment horizontal="center" vertical="center" wrapText="1"/>
    </xf>
    <xf numFmtId="0" fontId="14" fillId="2" borderId="82" xfId="7" applyFont="1" applyFill="1" applyBorder="1" applyAlignment="1">
      <alignment horizontal="center" vertical="center" wrapText="1"/>
    </xf>
    <xf numFmtId="0" fontId="14" fillId="2" borderId="52" xfId="7" applyFont="1" applyFill="1" applyBorder="1" applyAlignment="1">
      <alignment horizontal="center" vertical="center" wrapText="1"/>
    </xf>
    <xf numFmtId="0" fontId="14" fillId="2" borderId="83" xfId="7" applyFont="1" applyFill="1" applyBorder="1" applyAlignment="1">
      <alignment horizontal="center" vertical="center" wrapText="1"/>
    </xf>
    <xf numFmtId="0" fontId="14" fillId="2" borderId="84" xfId="7" applyFont="1" applyFill="1" applyBorder="1" applyAlignment="1">
      <alignment horizontal="center" vertical="center" wrapText="1"/>
    </xf>
    <xf numFmtId="0" fontId="14" fillId="2" borderId="80" xfId="7" applyFont="1" applyFill="1" applyBorder="1" applyAlignment="1">
      <alignment horizontal="center" vertical="center" wrapText="1"/>
    </xf>
    <xf numFmtId="0" fontId="14" fillId="2" borderId="91" xfId="7" applyFont="1" applyFill="1" applyBorder="1" applyAlignment="1">
      <alignment horizontal="center" vertical="center" wrapText="1"/>
    </xf>
    <xf numFmtId="0" fontId="14" fillId="2" borderId="6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3" fillId="3" borderId="20" xfId="10" quotePrefix="1" applyFont="1" applyFill="1" applyBorder="1" applyAlignment="1">
      <alignment vertical="center" wrapText="1"/>
    </xf>
    <xf numFmtId="0" fontId="14" fillId="3" borderId="21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9" xfId="24" applyFont="1" applyFill="1" applyBorder="1" applyAlignment="1">
      <alignment horizontal="center" vertical="center" wrapText="1"/>
    </xf>
    <xf numFmtId="0" fontId="28" fillId="4" borderId="10" xfId="24" applyFont="1" applyFill="1" applyBorder="1" applyAlignment="1">
      <alignment horizontal="center" vertical="center" wrapText="1"/>
    </xf>
    <xf numFmtId="0" fontId="14" fillId="4" borderId="16" xfId="10" quotePrefix="1" applyFont="1" applyFill="1" applyBorder="1" applyAlignment="1">
      <alignment horizontal="center" vertical="center" wrapText="1"/>
    </xf>
    <xf numFmtId="0" fontId="14" fillId="4" borderId="17" xfId="10" quotePrefix="1" applyFont="1" applyFill="1" applyBorder="1" applyAlignment="1">
      <alignment horizontal="center" vertical="center" wrapText="1"/>
    </xf>
    <xf numFmtId="0" fontId="14" fillId="4" borderId="18" xfId="10" quotePrefix="1" applyFont="1" applyFill="1" applyBorder="1" applyAlignment="1">
      <alignment horizontal="center" vertical="center" wrapText="1"/>
    </xf>
    <xf numFmtId="0" fontId="13" fillId="4" borderId="93" xfId="10" applyFont="1" applyFill="1" applyBorder="1" applyAlignment="1">
      <alignment vertical="center" wrapText="1"/>
    </xf>
    <xf numFmtId="0" fontId="16" fillId="4" borderId="26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6" xfId="10" quotePrefix="1" applyFont="1" applyFill="1" applyBorder="1" applyAlignment="1">
      <alignment horizontal="center" vertical="center" wrapText="1"/>
    </xf>
    <xf numFmtId="0" fontId="14" fillId="4" borderId="24" xfId="10" quotePrefix="1" applyFont="1" applyFill="1" applyBorder="1" applyAlignment="1">
      <alignment horizontal="center" vertical="center" wrapText="1"/>
    </xf>
    <xf numFmtId="0" fontId="14" fillId="4" borderId="41" xfId="10" quotePrefix="1" applyFont="1" applyFill="1" applyBorder="1" applyAlignment="1">
      <alignment horizontal="center" vertical="center" wrapText="1"/>
    </xf>
    <xf numFmtId="0" fontId="14" fillId="4" borderId="68" xfId="10" applyFont="1" applyFill="1" applyBorder="1" applyAlignment="1">
      <alignment vertical="center" wrapText="1"/>
    </xf>
    <xf numFmtId="0" fontId="14" fillId="4" borderId="94" xfId="10" quotePrefix="1" applyFont="1" applyFill="1" applyBorder="1" applyAlignment="1">
      <alignment horizontal="center" vertical="center" wrapText="1"/>
    </xf>
    <xf numFmtId="0" fontId="14" fillId="4" borderId="69" xfId="10" quotePrefix="1" applyFont="1" applyFill="1" applyBorder="1" applyAlignment="1">
      <alignment horizontal="center" vertical="center" wrapText="1"/>
    </xf>
    <xf numFmtId="0" fontId="14" fillId="4" borderId="95" xfId="10" quotePrefix="1" applyFont="1" applyFill="1" applyBorder="1" applyAlignment="1">
      <alignment horizontal="center" vertical="center" wrapText="1"/>
    </xf>
    <xf numFmtId="0" fontId="13" fillId="4" borderId="96" xfId="7" quotePrefix="1" applyFont="1" applyFill="1" applyBorder="1" applyAlignment="1">
      <alignment horizontal="center" vertical="center" wrapText="1"/>
    </xf>
    <xf numFmtId="0" fontId="16" fillId="4" borderId="94" xfId="0" applyFont="1" applyFill="1" applyBorder="1" applyAlignment="1">
      <alignment horizontal="center" vertical="center" wrapText="1"/>
    </xf>
    <xf numFmtId="0" fontId="16" fillId="4" borderId="69" xfId="0" applyFont="1" applyFill="1" applyBorder="1" applyAlignment="1">
      <alignment horizontal="center" vertical="center" wrapText="1"/>
    </xf>
    <xf numFmtId="0" fontId="16" fillId="4" borderId="95" xfId="0" applyFont="1" applyFill="1" applyBorder="1" applyAlignment="1">
      <alignment horizontal="center" vertical="center" wrapText="1"/>
    </xf>
    <xf numFmtId="0" fontId="13" fillId="4" borderId="96" xfId="10" quotePrefix="1" applyFont="1" applyFill="1" applyBorder="1" applyAlignment="1">
      <alignment horizontal="center" vertical="center" wrapText="1"/>
    </xf>
    <xf numFmtId="0" fontId="14" fillId="4" borderId="36" xfId="7" quotePrefix="1" applyFont="1" applyFill="1" applyBorder="1" applyAlignment="1">
      <alignment horizontal="center" vertical="center" wrapText="1"/>
    </xf>
    <xf numFmtId="0" fontId="14" fillId="4" borderId="24" xfId="7" quotePrefix="1" applyFont="1" applyFill="1" applyBorder="1" applyAlignment="1">
      <alignment horizontal="center" vertical="center" wrapText="1"/>
    </xf>
    <xf numFmtId="0" fontId="14" fillId="4" borderId="41" xfId="7" quotePrefix="1" applyFont="1" applyFill="1" applyBorder="1" applyAlignment="1">
      <alignment horizontal="center" vertical="center" wrapText="1"/>
    </xf>
    <xf numFmtId="0" fontId="14" fillId="4" borderId="74" xfId="10" applyFont="1" applyFill="1" applyBorder="1" applyAlignment="1">
      <alignment vertical="center" wrapText="1"/>
    </xf>
    <xf numFmtId="0" fontId="45" fillId="0" borderId="1" xfId="0" applyFont="1" applyFill="1" applyBorder="1" applyAlignment="1">
      <alignment horizontal="left" wrapText="1"/>
    </xf>
    <xf numFmtId="0" fontId="45" fillId="0" borderId="1" xfId="26" applyFont="1">
      <alignment horizontal="left" vertical="distributed"/>
    </xf>
    <xf numFmtId="0" fontId="45" fillId="0" borderId="0" xfId="0" applyFont="1" applyAlignment="1">
      <alignment horizontal="distributed" vertical="center"/>
    </xf>
    <xf numFmtId="0" fontId="25" fillId="0" borderId="39" xfId="0" applyFont="1" applyFill="1" applyBorder="1" applyAlignment="1">
      <alignment horizontal="left" vertical="center"/>
    </xf>
    <xf numFmtId="49" fontId="25" fillId="0" borderId="93" xfId="0" applyNumberFormat="1" applyFont="1" applyFill="1" applyBorder="1" applyAlignment="1">
      <alignment horizontal="left"/>
    </xf>
    <xf numFmtId="49" fontId="25" fillId="0" borderId="48" xfId="0" applyNumberFormat="1" applyFont="1" applyFill="1" applyBorder="1" applyAlignment="1">
      <alignment horizontal="left"/>
    </xf>
    <xf numFmtId="0" fontId="45" fillId="0" borderId="1" xfId="26" applyFont="1" applyAlignment="1">
      <alignment horizontal="left" vertical="distributed"/>
    </xf>
    <xf numFmtId="49" fontId="25" fillId="0" borderId="39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14" fillId="0" borderId="23" xfId="10" applyFont="1" applyFill="1" applyBorder="1" applyAlignment="1">
      <alignment horizontal="center" vertical="center" wrapText="1"/>
    </xf>
    <xf numFmtId="0" fontId="13" fillId="0" borderId="9" xfId="7" applyFont="1" applyFill="1" applyBorder="1" applyAlignment="1">
      <alignment horizontal="center" vertical="center" wrapText="1"/>
    </xf>
    <xf numFmtId="0" fontId="13" fillId="3" borderId="30" xfId="7" applyFont="1" applyFill="1" applyBorder="1" applyAlignment="1">
      <alignment horizontal="center" vertical="center" wrapText="1"/>
    </xf>
    <xf numFmtId="0" fontId="13" fillId="3" borderId="3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0" borderId="30" xfId="7" applyFont="1" applyFill="1" applyBorder="1" applyAlignment="1">
      <alignment horizontal="center" vertical="center" wrapText="1"/>
    </xf>
    <xf numFmtId="0" fontId="13" fillId="3" borderId="30" xfId="7" applyFont="1" applyFill="1" applyBorder="1" applyAlignment="1">
      <alignment vertical="center" wrapText="1"/>
    </xf>
    <xf numFmtId="0" fontId="13" fillId="3" borderId="34" xfId="7" applyFont="1" applyFill="1" applyBorder="1" applyAlignment="1">
      <alignment vertical="center" wrapText="1"/>
    </xf>
    <xf numFmtId="0" fontId="13" fillId="3" borderId="35" xfId="7" applyFont="1" applyFill="1" applyBorder="1" applyAlignment="1">
      <alignment vertical="center" wrapText="1"/>
    </xf>
    <xf numFmtId="0" fontId="14" fillId="0" borderId="93" xfId="10" applyFont="1" applyFill="1" applyBorder="1" applyAlignment="1">
      <alignment horizontal="center" vertical="center" wrapText="1"/>
    </xf>
    <xf numFmtId="0" fontId="14" fillId="0" borderId="68" xfId="10" applyFont="1" applyFill="1" applyBorder="1" applyAlignment="1">
      <alignment horizontal="center" vertical="center" wrapText="1"/>
    </xf>
    <xf numFmtId="0" fontId="14" fillId="3" borderId="19" xfId="7" applyFont="1" applyFill="1" applyBorder="1" applyAlignment="1">
      <alignment horizontal="center" vertical="center" wrapText="1"/>
    </xf>
    <xf numFmtId="0" fontId="14" fillId="3" borderId="40" xfId="7" applyFont="1" applyFill="1" applyBorder="1" applyAlignment="1">
      <alignment horizontal="center" vertical="center" wrapText="1"/>
    </xf>
    <xf numFmtId="0" fontId="14" fillId="3" borderId="93" xfId="10" applyFont="1" applyFill="1" applyBorder="1" applyAlignment="1">
      <alignment horizontal="center" vertical="center" wrapText="1"/>
    </xf>
    <xf numFmtId="0" fontId="14" fillId="3" borderId="17" xfId="10" applyFont="1" applyFill="1" applyBorder="1" applyAlignment="1">
      <alignment horizontal="center" vertical="center" wrapText="1"/>
    </xf>
    <xf numFmtId="0" fontId="14" fillId="3" borderId="16" xfId="10" applyFont="1" applyFill="1" applyBorder="1" applyAlignment="1">
      <alignment horizontal="center" vertical="center" wrapText="1"/>
    </xf>
    <xf numFmtId="0" fontId="14" fillId="3" borderId="98" xfId="10" applyFont="1" applyFill="1" applyBorder="1" applyAlignment="1">
      <alignment horizontal="center" vertical="center" wrapText="1"/>
    </xf>
    <xf numFmtId="0" fontId="14" fillId="3" borderId="23" xfId="10" applyFont="1" applyFill="1" applyBorder="1" applyAlignment="1">
      <alignment horizontal="center" vertical="center" wrapText="1"/>
    </xf>
    <xf numFmtId="0" fontId="14" fillId="3" borderId="24" xfId="10" applyFont="1" applyFill="1" applyBorder="1" applyAlignment="1">
      <alignment horizontal="center" vertical="center" wrapText="1"/>
    </xf>
    <xf numFmtId="0" fontId="14" fillId="3" borderId="36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68" xfId="10" applyFont="1" applyFill="1" applyBorder="1" applyAlignment="1">
      <alignment horizontal="center" vertical="center" wrapText="1"/>
    </xf>
    <xf numFmtId="0" fontId="14" fillId="3" borderId="69" xfId="10" applyFont="1" applyFill="1" applyBorder="1" applyAlignment="1">
      <alignment horizontal="center" vertical="center" wrapText="1"/>
    </xf>
    <xf numFmtId="0" fontId="14" fillId="3" borderId="94" xfId="10" applyFont="1" applyFill="1" applyBorder="1" applyAlignment="1">
      <alignment horizontal="center" vertical="center" wrapText="1"/>
    </xf>
    <xf numFmtId="0" fontId="14" fillId="3" borderId="99" xfId="1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5" fillId="0" borderId="30" xfId="4" quotePrefix="1" applyFont="1" applyFill="1" applyBorder="1" applyAlignment="1">
      <alignment horizontal="center" vertical="center" wrapText="1"/>
    </xf>
    <xf numFmtId="0" fontId="6" fillId="0" borderId="30" xfId="4" quotePrefix="1" applyFont="1" applyFill="1" applyBorder="1" applyAlignment="1">
      <alignment horizontal="center" vertical="center" wrapText="1"/>
    </xf>
    <xf numFmtId="0" fontId="8" fillId="0" borderId="47" xfId="4" quotePrefix="1" applyFont="1" applyFill="1" applyBorder="1" applyAlignment="1">
      <alignment horizontal="center" vertical="center" wrapText="1"/>
    </xf>
    <xf numFmtId="0" fontId="15" fillId="0" borderId="10" xfId="10" quotePrefix="1" applyFont="1" applyFill="1" applyBorder="1" applyAlignment="1">
      <alignment vertical="center" wrapText="1"/>
    </xf>
    <xf numFmtId="0" fontId="13" fillId="0" borderId="39" xfId="10" applyFont="1" applyFill="1" applyBorder="1" applyAlignment="1">
      <alignment horizontal="center" vertical="center" wrapText="1"/>
    </xf>
    <xf numFmtId="0" fontId="13" fillId="0" borderId="101" xfId="10" applyFont="1" applyFill="1" applyBorder="1" applyAlignment="1">
      <alignment horizontal="center" vertical="center" wrapText="1"/>
    </xf>
    <xf numFmtId="0" fontId="13" fillId="0" borderId="10" xfId="10" applyFont="1" applyFill="1" applyBorder="1" applyAlignment="1">
      <alignment horizontal="center" vertical="center" wrapText="1"/>
    </xf>
    <xf numFmtId="0" fontId="13" fillId="0" borderId="9" xfId="10" applyFont="1" applyFill="1" applyBorder="1" applyAlignment="1">
      <alignment horizontal="center" vertical="center" wrapText="1"/>
    </xf>
    <xf numFmtId="0" fontId="13" fillId="0" borderId="102" xfId="10" applyFont="1" applyFill="1" applyBorder="1" applyAlignment="1">
      <alignment horizontal="center" vertical="center" wrapText="1"/>
    </xf>
    <xf numFmtId="0" fontId="14" fillId="0" borderId="103" xfId="1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left" vertical="center" wrapText="1"/>
    </xf>
    <xf numFmtId="0" fontId="14" fillId="0" borderId="0" xfId="7" applyFont="1" applyFill="1" applyBorder="1" applyAlignment="1">
      <alignment vertical="center" wrapText="1"/>
    </xf>
    <xf numFmtId="0" fontId="15" fillId="0" borderId="39" xfId="10" quotePrefix="1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30" xfId="0" applyFont="1" applyFill="1" applyBorder="1" applyAlignment="1">
      <alignment horizontal="center" vertical="center" wrapText="1"/>
    </xf>
    <xf numFmtId="0" fontId="14" fillId="0" borderId="104" xfId="10" applyFont="1" applyFill="1" applyBorder="1" applyAlignment="1">
      <alignment horizontal="center" vertical="center" wrapText="1"/>
    </xf>
    <xf numFmtId="0" fontId="14" fillId="0" borderId="16" xfId="10" applyFont="1" applyFill="1" applyBorder="1" applyAlignment="1">
      <alignment horizontal="center" vertical="center" wrapText="1"/>
    </xf>
    <xf numFmtId="0" fontId="14" fillId="0" borderId="37" xfId="10" applyFont="1" applyFill="1" applyBorder="1" applyAlignment="1">
      <alignment horizontal="center" vertical="center" wrapText="1"/>
    </xf>
    <xf numFmtId="0" fontId="14" fillId="0" borderId="36" xfId="10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4" fillId="0" borderId="68" xfId="10" quotePrefix="1" applyFont="1" applyFill="1" applyBorder="1" applyAlignment="1">
      <alignment vertical="center" wrapText="1"/>
    </xf>
    <xf numFmtId="0" fontId="14" fillId="0" borderId="105" xfId="10" applyFont="1" applyFill="1" applyBorder="1" applyAlignment="1">
      <alignment horizontal="center" vertical="center" wrapText="1"/>
    </xf>
    <xf numFmtId="0" fontId="14" fillId="0" borderId="94" xfId="10" applyFont="1" applyFill="1" applyBorder="1" applyAlignment="1">
      <alignment horizontal="center" vertical="center" wrapText="1"/>
    </xf>
    <xf numFmtId="0" fontId="28" fillId="0" borderId="39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0" borderId="39" xfId="7" applyFont="1" applyFill="1" applyBorder="1" applyAlignment="1">
      <alignment horizontal="center" vertical="center" wrapText="1"/>
    </xf>
    <xf numFmtId="0" fontId="13" fillId="0" borderId="10" xfId="7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7" fillId="0" borderId="9" xfId="0" applyFont="1" applyFill="1" applyBorder="1" applyAlignment="1">
      <alignment horizontal="center" vertical="center"/>
    </xf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horizontal="center" vertical="center"/>
    </xf>
    <xf numFmtId="0" fontId="52" fillId="2" borderId="0" xfId="0" applyFont="1" applyFill="1" applyBorder="1" applyAlignment="1">
      <alignment horizontal="center" wrapText="1"/>
    </xf>
    <xf numFmtId="0" fontId="52" fillId="2" borderId="0" xfId="0" applyFont="1" applyFill="1" applyBorder="1" applyAlignment="1">
      <alignment wrapText="1"/>
    </xf>
    <xf numFmtId="0" fontId="11" fillId="0" borderId="0" xfId="0" applyFont="1" applyFill="1"/>
    <xf numFmtId="0" fontId="24" fillId="3" borderId="30" xfId="7" applyFont="1" applyFill="1" applyBorder="1" applyAlignment="1">
      <alignment horizontal="center" vertical="center" wrapText="1"/>
    </xf>
    <xf numFmtId="0" fontId="24" fillId="3" borderId="31" xfId="7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horizontal="center" vertical="center" wrapText="1"/>
    </xf>
    <xf numFmtId="0" fontId="24" fillId="3" borderId="30" xfId="7" applyFont="1" applyFill="1" applyBorder="1" applyAlignment="1">
      <alignment vertical="center" wrapText="1"/>
    </xf>
    <xf numFmtId="0" fontId="24" fillId="3" borderId="34" xfId="7" applyFont="1" applyFill="1" applyBorder="1" applyAlignment="1">
      <alignment vertical="center" wrapText="1"/>
    </xf>
    <xf numFmtId="0" fontId="24" fillId="3" borderId="35" xfId="7" applyFont="1" applyFill="1" applyBorder="1" applyAlignment="1">
      <alignment vertical="center" wrapText="1"/>
    </xf>
    <xf numFmtId="0" fontId="18" fillId="3" borderId="16" xfId="10" applyFont="1" applyFill="1" applyBorder="1" applyAlignment="1">
      <alignment horizontal="center" vertical="center" wrapText="1"/>
    </xf>
    <xf numFmtId="0" fontId="24" fillId="3" borderId="18" xfId="10" applyFont="1" applyFill="1" applyBorder="1" applyAlignment="1">
      <alignment horizontal="center" vertical="center" wrapText="1"/>
    </xf>
    <xf numFmtId="0" fontId="13" fillId="3" borderId="37" xfId="10" applyFont="1" applyFill="1" applyBorder="1" applyAlignment="1">
      <alignment horizontal="center" vertical="center" wrapText="1"/>
    </xf>
    <xf numFmtId="0" fontId="18" fillId="3" borderId="36" xfId="10" applyFont="1" applyFill="1" applyBorder="1" applyAlignment="1">
      <alignment horizontal="center" vertical="center" wrapText="1"/>
    </xf>
    <xf numFmtId="0" fontId="24" fillId="3" borderId="41" xfId="10" applyFont="1" applyFill="1" applyBorder="1" applyAlignment="1">
      <alignment horizontal="center" vertical="center" wrapText="1"/>
    </xf>
    <xf numFmtId="0" fontId="13" fillId="3" borderId="105" xfId="10" applyFont="1" applyFill="1" applyBorder="1" applyAlignment="1">
      <alignment horizontal="center" vertical="center" wrapText="1"/>
    </xf>
    <xf numFmtId="0" fontId="18" fillId="3" borderId="94" xfId="10" applyFont="1" applyFill="1" applyBorder="1" applyAlignment="1">
      <alignment horizontal="center" vertical="center" wrapText="1"/>
    </xf>
    <xf numFmtId="0" fontId="24" fillId="3" borderId="95" xfId="10" applyFont="1" applyFill="1" applyBorder="1" applyAlignment="1">
      <alignment horizontal="center" vertical="center" wrapText="1"/>
    </xf>
    <xf numFmtId="0" fontId="13" fillId="2" borderId="106" xfId="10" applyFont="1" applyFill="1" applyBorder="1" applyAlignment="1">
      <alignment horizontal="center" vertical="center" wrapText="1"/>
    </xf>
    <xf numFmtId="0" fontId="13" fillId="2" borderId="107" xfId="10" applyFont="1" applyFill="1" applyBorder="1" applyAlignment="1">
      <alignment horizontal="center" vertical="center" wrapText="1"/>
    </xf>
    <xf numFmtId="0" fontId="13" fillId="3" borderId="0" xfId="7" applyFont="1" applyFill="1" applyBorder="1" applyAlignment="1">
      <alignment horizontal="center" vertical="center" wrapText="1"/>
    </xf>
    <xf numFmtId="0" fontId="18" fillId="3" borderId="19" xfId="7" applyFont="1" applyFill="1" applyBorder="1" applyAlignment="1">
      <alignment horizontal="center" vertical="center" wrapText="1"/>
    </xf>
    <xf numFmtId="0" fontId="18" fillId="3" borderId="40" xfId="7" applyFont="1" applyFill="1" applyBorder="1" applyAlignment="1">
      <alignment horizontal="center" vertical="center" wrapText="1"/>
    </xf>
    <xf numFmtId="0" fontId="24" fillId="3" borderId="0" xfId="7" applyFont="1" applyFill="1" applyBorder="1" applyAlignment="1">
      <alignment horizontal="center" vertical="center" wrapText="1"/>
    </xf>
    <xf numFmtId="0" fontId="17" fillId="2" borderId="72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64" xfId="0" applyFont="1" applyFill="1" applyBorder="1" applyAlignment="1">
      <alignment horizontal="center" vertical="center" wrapText="1"/>
    </xf>
    <xf numFmtId="0" fontId="13" fillId="3" borderId="104" xfId="10" applyFont="1" applyFill="1" applyBorder="1" applyAlignment="1">
      <alignment horizontal="center" vertical="center" wrapText="1"/>
    </xf>
    <xf numFmtId="0" fontId="18" fillId="3" borderId="98" xfId="10" applyFont="1" applyFill="1" applyBorder="1" applyAlignment="1">
      <alignment horizontal="center" vertical="center" wrapText="1"/>
    </xf>
    <xf numFmtId="0" fontId="17" fillId="2" borderId="108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7" fillId="2" borderId="109" xfId="0" applyFont="1" applyFill="1" applyBorder="1" applyAlignment="1">
      <alignment horizontal="center" vertical="center" wrapText="1"/>
    </xf>
    <xf numFmtId="0" fontId="18" fillId="3" borderId="25" xfId="10" applyFont="1" applyFill="1" applyBorder="1" applyAlignment="1">
      <alignment horizontal="center" vertical="center" wrapText="1"/>
    </xf>
    <xf numFmtId="0" fontId="17" fillId="2" borderId="110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11" xfId="0" applyFont="1" applyFill="1" applyBorder="1" applyAlignment="1">
      <alignment horizontal="center" vertical="center" wrapText="1"/>
    </xf>
    <xf numFmtId="0" fontId="18" fillId="3" borderId="99" xfId="10" applyFont="1" applyFill="1" applyBorder="1" applyAlignment="1">
      <alignment horizontal="center" vertical="center" wrapText="1"/>
    </xf>
    <xf numFmtId="0" fontId="17" fillId="2" borderId="112" xfId="0" applyFont="1" applyFill="1" applyBorder="1" applyAlignment="1">
      <alignment horizontal="center" vertical="center" wrapText="1"/>
    </xf>
    <xf numFmtId="0" fontId="17" fillId="2" borderId="113" xfId="0" applyFont="1" applyFill="1" applyBorder="1" applyAlignment="1">
      <alignment horizontal="center" vertical="center" wrapText="1"/>
    </xf>
    <xf numFmtId="0" fontId="17" fillId="2" borderId="114" xfId="0" applyFont="1" applyFill="1" applyBorder="1" applyAlignment="1">
      <alignment horizontal="center" vertical="center" wrapText="1"/>
    </xf>
    <xf numFmtId="0" fontId="14" fillId="3" borderId="103" xfId="10" quotePrefix="1" applyFont="1" applyFill="1" applyBorder="1" applyAlignment="1">
      <alignment horizontal="center" vertical="center" wrapText="1"/>
    </xf>
    <xf numFmtId="0" fontId="13" fillId="3" borderId="102" xfId="7" quotePrefix="1" applyFont="1" applyFill="1" applyBorder="1" applyAlignment="1">
      <alignment horizontal="center" vertical="center" wrapText="1"/>
    </xf>
    <xf numFmtId="0" fontId="13" fillId="3" borderId="102" xfId="10" quotePrefix="1" applyFont="1" applyFill="1" applyBorder="1" applyAlignment="1">
      <alignment horizontal="center" vertical="center" wrapText="1"/>
    </xf>
    <xf numFmtId="0" fontId="13" fillId="3" borderId="115" xfId="10" quotePrefix="1" applyFont="1" applyFill="1" applyBorder="1" applyAlignment="1">
      <alignment horizontal="center" vertical="center" wrapText="1"/>
    </xf>
    <xf numFmtId="0" fontId="14" fillId="5" borderId="36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3" fillId="3" borderId="44" xfId="7" quotePrefix="1" applyFont="1" applyFill="1" applyBorder="1" applyAlignment="1">
      <alignment horizontal="center" vertical="center" wrapText="1"/>
    </xf>
    <xf numFmtId="0" fontId="16" fillId="3" borderId="102" xfId="0" applyFont="1" applyFill="1" applyBorder="1" applyAlignment="1">
      <alignment horizontal="center" vertical="center"/>
    </xf>
    <xf numFmtId="0" fontId="16" fillId="3" borderId="44" xfId="0" applyFont="1" applyFill="1" applyBorder="1" applyAlignment="1">
      <alignment horizontal="center" vertical="center"/>
    </xf>
    <xf numFmtId="0" fontId="16" fillId="3" borderId="116" xfId="0" applyFont="1" applyFill="1" applyBorder="1" applyAlignment="1">
      <alignment horizontal="center" vertical="center" wrapText="1"/>
    </xf>
    <xf numFmtId="0" fontId="14" fillId="3" borderId="99" xfId="10" quotePrefix="1" applyFont="1" applyFill="1" applyBorder="1" applyAlignment="1">
      <alignment horizontal="center" vertical="center" wrapText="1"/>
    </xf>
    <xf numFmtId="0" fontId="16" fillId="3" borderId="99" xfId="0" applyFont="1" applyFill="1" applyBorder="1" applyAlignment="1">
      <alignment horizontal="center" vertical="center" wrapText="1"/>
    </xf>
    <xf numFmtId="0" fontId="13" fillId="3" borderId="16" xfId="7" quotePrefix="1" applyFont="1" applyFill="1" applyBorder="1" applyAlignment="1">
      <alignment vertical="center" wrapText="1"/>
    </xf>
    <xf numFmtId="0" fontId="13" fillId="3" borderId="17" xfId="7" quotePrefix="1" applyFont="1" applyFill="1" applyBorder="1" applyAlignment="1">
      <alignment vertical="center" wrapText="1"/>
    </xf>
    <xf numFmtId="0" fontId="13" fillId="3" borderId="104" xfId="7" quotePrefix="1" applyFont="1" applyFill="1" applyBorder="1" applyAlignment="1">
      <alignment vertical="center" wrapText="1"/>
    </xf>
    <xf numFmtId="0" fontId="13" fillId="3" borderId="93" xfId="7" quotePrefix="1" applyFont="1" applyFill="1" applyBorder="1" applyAlignment="1">
      <alignment horizontal="center"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14" fillId="5" borderId="23" xfId="10" quotePrefix="1" applyFont="1" applyFill="1" applyBorder="1" applyAlignment="1">
      <alignment horizontal="center" vertical="center" wrapText="1"/>
    </xf>
    <xf numFmtId="0" fontId="14" fillId="5" borderId="24" xfId="10" quotePrefix="1" applyFont="1" applyFill="1" applyBorder="1" applyAlignment="1">
      <alignment horizontal="center" vertical="center" wrapText="1"/>
    </xf>
    <xf numFmtId="0" fontId="14" fillId="5" borderId="37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13" fillId="4" borderId="42" xfId="7" quotePrefix="1" applyFont="1" applyFill="1" applyBorder="1" applyAlignment="1">
      <alignment horizontal="center" vertical="center" wrapText="1"/>
    </xf>
    <xf numFmtId="0" fontId="13" fillId="3" borderId="43" xfId="10" quotePrefix="1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 wrapText="1"/>
    </xf>
    <xf numFmtId="0" fontId="50" fillId="0" borderId="45" xfId="23" applyFont="1" applyBorder="1" applyAlignment="1">
      <alignment horizontal="center" vertical="center" wrapText="1"/>
    </xf>
    <xf numFmtId="0" fontId="13" fillId="0" borderId="44" xfId="10" applyFont="1" applyFill="1" applyBorder="1" applyAlignment="1">
      <alignment horizontal="center" vertical="center" wrapText="1"/>
    </xf>
    <xf numFmtId="0" fontId="13" fillId="0" borderId="66" xfId="10" applyFont="1" applyFill="1" applyBorder="1" applyAlignment="1">
      <alignment horizontal="center" vertical="center" wrapText="1"/>
    </xf>
    <xf numFmtId="0" fontId="24" fillId="0" borderId="47" xfId="0" applyFont="1" applyFill="1" applyBorder="1" applyAlignment="1">
      <alignment horizontal="center" vertical="center" wrapText="1"/>
    </xf>
    <xf numFmtId="0" fontId="13" fillId="0" borderId="97" xfId="10" applyFont="1" applyFill="1" applyBorder="1" applyAlignment="1">
      <alignment horizontal="center" vertical="center" wrapText="1"/>
    </xf>
    <xf numFmtId="0" fontId="18" fillId="0" borderId="38" xfId="0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center" vertical="center" wrapText="1"/>
    </xf>
    <xf numFmtId="0" fontId="18" fillId="0" borderId="94" xfId="0" applyFont="1" applyFill="1" applyBorder="1" applyAlignment="1">
      <alignment horizontal="center" vertical="center" wrapText="1"/>
    </xf>
    <xf numFmtId="0" fontId="18" fillId="0" borderId="105" xfId="0" applyFont="1" applyFill="1" applyBorder="1" applyAlignment="1">
      <alignment horizontal="center" vertical="center" wrapText="1"/>
    </xf>
    <xf numFmtId="0" fontId="24" fillId="0" borderId="74" xfId="0" applyFont="1" applyFill="1" applyBorder="1" applyAlignment="1">
      <alignment horizontal="center" vertical="center" wrapText="1"/>
    </xf>
    <xf numFmtId="0" fontId="13" fillId="0" borderId="74" xfId="10" applyFont="1" applyFill="1" applyBorder="1" applyAlignment="1">
      <alignment horizontal="center" vertical="center" wrapText="1"/>
    </xf>
    <xf numFmtId="0" fontId="14" fillId="0" borderId="122" xfId="10" applyFont="1" applyFill="1" applyBorder="1" applyAlignment="1">
      <alignment horizontal="center" vertical="center" wrapText="1"/>
    </xf>
    <xf numFmtId="0" fontId="18" fillId="0" borderId="30" xfId="0" applyFont="1" applyFill="1" applyBorder="1" applyAlignment="1">
      <alignment horizontal="center" vertical="center" wrapText="1"/>
    </xf>
    <xf numFmtId="0" fontId="18" fillId="0" borderId="26" xfId="0" applyFont="1" applyFill="1" applyBorder="1" applyAlignment="1">
      <alignment horizontal="center" vertical="center" wrapText="1"/>
    </xf>
    <xf numFmtId="0" fontId="14" fillId="0" borderId="123" xfId="10" applyFont="1" applyFill="1" applyBorder="1" applyAlignment="1">
      <alignment horizontal="center" vertical="center" wrapText="1"/>
    </xf>
    <xf numFmtId="0" fontId="24" fillId="0" borderId="9" xfId="7" applyFont="1" applyFill="1" applyBorder="1" applyAlignment="1">
      <alignment horizontal="center" vertical="center" wrapText="1"/>
    </xf>
    <xf numFmtId="0" fontId="24" fillId="0" borderId="39" xfId="7" applyFont="1" applyFill="1" applyBorder="1" applyAlignment="1">
      <alignment horizontal="center" vertical="center" wrapText="1"/>
    </xf>
    <xf numFmtId="0" fontId="24" fillId="0" borderId="10" xfId="7" applyFont="1" applyFill="1" applyBorder="1" applyAlignment="1">
      <alignment horizontal="center" vertical="center" wrapText="1"/>
    </xf>
    <xf numFmtId="0" fontId="13" fillId="2" borderId="89" xfId="7" applyFont="1" applyFill="1" applyBorder="1" applyAlignment="1">
      <alignment horizontal="center" vertical="center" wrapText="1"/>
    </xf>
    <xf numFmtId="0" fontId="13" fillId="4" borderId="115" xfId="7" quotePrefix="1" applyFont="1" applyFill="1" applyBorder="1" applyAlignment="1">
      <alignment horizontal="center" vertical="center" wrapText="1"/>
    </xf>
    <xf numFmtId="0" fontId="24" fillId="3" borderId="105" xfId="10" quotePrefix="1" applyFont="1" applyFill="1" applyBorder="1" applyAlignment="1">
      <alignment horizontal="center" vertical="center" wrapText="1"/>
    </xf>
    <xf numFmtId="0" fontId="15" fillId="3" borderId="48" xfId="10" quotePrefix="1" applyFont="1" applyFill="1" applyBorder="1" applyAlignment="1">
      <alignment vertical="center" wrapText="1"/>
    </xf>
    <xf numFmtId="0" fontId="24" fillId="3" borderId="94" xfId="10" quotePrefix="1" applyFont="1" applyFill="1" applyBorder="1" applyAlignment="1">
      <alignment horizontal="center" vertical="center" wrapText="1"/>
    </xf>
    <xf numFmtId="0" fontId="24" fillId="3" borderId="48" xfId="10" quotePrefix="1" applyFont="1" applyFill="1" applyBorder="1" applyAlignment="1">
      <alignment horizontal="center" vertical="center" wrapText="1"/>
    </xf>
    <xf numFmtId="0" fontId="24" fillId="3" borderId="100" xfId="10" quotePrefix="1" applyFont="1" applyFill="1" applyBorder="1" applyAlignment="1">
      <alignment horizontal="center" vertical="center" wrapText="1"/>
    </xf>
    <xf numFmtId="0" fontId="24" fillId="3" borderId="145" xfId="10" quotePrefix="1" applyFont="1" applyFill="1" applyBorder="1" applyAlignment="1">
      <alignment horizontal="center" vertical="center" wrapText="1"/>
    </xf>
    <xf numFmtId="0" fontId="1" fillId="4" borderId="9" xfId="7" quotePrefix="1" applyFont="1" applyFill="1" applyBorder="1" applyAlignment="1">
      <alignment horizontal="center" vertical="center" wrapText="1"/>
    </xf>
    <xf numFmtId="0" fontId="1" fillId="4" borderId="46" xfId="7" quotePrefix="1" applyFont="1" applyFill="1" applyBorder="1" applyAlignment="1">
      <alignment horizontal="center" vertical="center" wrapText="1"/>
    </xf>
    <xf numFmtId="0" fontId="1" fillId="4" borderId="101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102" xfId="7" quotePrefix="1" applyFont="1" applyFill="1" applyBorder="1" applyAlignment="1">
      <alignment horizontal="center" vertical="center" wrapText="1"/>
    </xf>
    <xf numFmtId="0" fontId="1" fillId="4" borderId="101" xfId="7" quotePrefix="1" applyFont="1" applyFill="1" applyBorder="1" applyAlignment="1">
      <alignment horizontal="left" vertical="center" wrapText="1"/>
    </xf>
    <xf numFmtId="0" fontId="1" fillId="4" borderId="96" xfId="4" quotePrefix="1" applyFont="1" applyFill="1" applyBorder="1" applyAlignment="1">
      <alignment horizontal="center" vertical="center" wrapText="1"/>
    </xf>
    <xf numFmtId="0" fontId="1" fillId="4" borderId="147" xfId="4" quotePrefix="1" applyFont="1" applyFill="1" applyBorder="1" applyAlignment="1">
      <alignment horizontal="center" vertical="center" wrapText="1"/>
    </xf>
    <xf numFmtId="0" fontId="1" fillId="4" borderId="148" xfId="4" quotePrefix="1" applyFont="1" applyFill="1" applyBorder="1" applyAlignment="1">
      <alignment horizontal="center" vertical="center" wrapText="1"/>
    </xf>
    <xf numFmtId="0" fontId="1" fillId="4" borderId="68" xfId="7" quotePrefix="1" applyFont="1" applyFill="1" applyBorder="1" applyAlignment="1">
      <alignment horizontal="center" vertical="center" wrapText="1"/>
    </xf>
    <xf numFmtId="0" fontId="1" fillId="4" borderId="69" xfId="7" quotePrefix="1" applyFont="1" applyFill="1" applyBorder="1" applyAlignment="1">
      <alignment horizontal="center" vertical="center" wrapText="1"/>
    </xf>
    <xf numFmtId="0" fontId="1" fillId="4" borderId="70" xfId="7" quotePrefix="1" applyFont="1" applyFill="1" applyBorder="1" applyAlignment="1">
      <alignment horizontal="center" vertical="center" wrapText="1"/>
    </xf>
    <xf numFmtId="0" fontId="1" fillId="4" borderId="147" xfId="4" quotePrefix="1" applyFont="1" applyFill="1" applyBorder="1" applyAlignment="1">
      <alignment horizontal="center" vertical="center"/>
    </xf>
    <xf numFmtId="0" fontId="1" fillId="4" borderId="145" xfId="4" quotePrefix="1" applyFont="1" applyFill="1" applyBorder="1" applyAlignment="1">
      <alignment horizontal="center" vertical="center" wrapText="1"/>
    </xf>
    <xf numFmtId="0" fontId="1" fillId="4" borderId="9" xfId="4" quotePrefix="1" applyFont="1" applyFill="1" applyBorder="1" applyAlignment="1">
      <alignment horizontal="center" vertical="center" wrapText="1"/>
    </xf>
    <xf numFmtId="0" fontId="1" fillId="4" borderId="102" xfId="4" quotePrefix="1" applyFont="1" applyFill="1" applyBorder="1" applyAlignment="1">
      <alignment horizontal="center" vertical="center" wrapText="1"/>
    </xf>
    <xf numFmtId="0" fontId="1" fillId="4" borderId="115" xfId="4" quotePrefix="1" applyFont="1" applyFill="1" applyBorder="1" applyAlignment="1">
      <alignment horizontal="center" vertical="center" wrapText="1"/>
    </xf>
    <xf numFmtId="0" fontId="1" fillId="4" borderId="48" xfId="7" quotePrefix="1" applyFont="1" applyFill="1" applyBorder="1" applyAlignment="1">
      <alignment horizontal="center" vertical="center" wrapText="1"/>
    </xf>
    <xf numFmtId="0" fontId="1" fillId="4" borderId="124" xfId="7" quotePrefix="1" applyFont="1" applyFill="1" applyBorder="1" applyAlignment="1">
      <alignment horizontal="center" vertical="center" wrapText="1"/>
    </xf>
    <xf numFmtId="0" fontId="1" fillId="4" borderId="148" xfId="7" quotePrefix="1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left" vertical="center" wrapText="1"/>
    </xf>
    <xf numFmtId="0" fontId="18" fillId="0" borderId="23" xfId="10" quotePrefix="1" applyFont="1" applyFill="1" applyBorder="1" applyAlignment="1">
      <alignment horizontal="center" vertical="center" wrapText="1"/>
    </xf>
    <xf numFmtId="0" fontId="18" fillId="0" borderId="24" xfId="10" quotePrefix="1" applyFont="1" applyFill="1" applyBorder="1" applyAlignment="1">
      <alignment horizontal="center" vertical="center" wrapText="1"/>
    </xf>
    <xf numFmtId="0" fontId="18" fillId="0" borderId="25" xfId="10" quotePrefix="1" applyFont="1" applyFill="1" applyBorder="1" applyAlignment="1">
      <alignment horizontal="center" vertical="center" wrapText="1"/>
    </xf>
    <xf numFmtId="0" fontId="15" fillId="2" borderId="8" xfId="10" applyFont="1" applyFill="1" applyBorder="1" applyAlignment="1">
      <alignment vertical="center" wrapText="1"/>
    </xf>
    <xf numFmtId="0" fontId="13" fillId="2" borderId="157" xfId="10" applyFont="1" applyFill="1" applyBorder="1" applyAlignment="1">
      <alignment horizontal="center" vertical="center" wrapText="1"/>
    </xf>
    <xf numFmtId="0" fontId="13" fillId="2" borderId="158" xfId="10" applyFont="1" applyFill="1" applyBorder="1" applyAlignment="1">
      <alignment horizontal="center" vertical="center" wrapText="1"/>
    </xf>
    <xf numFmtId="0" fontId="13" fillId="2" borderId="159" xfId="10" applyFont="1" applyFill="1" applyBorder="1" applyAlignment="1">
      <alignment horizontal="center" vertical="center" wrapText="1"/>
    </xf>
    <xf numFmtId="0" fontId="14" fillId="3" borderId="29" xfId="10" quotePrefix="1" applyFont="1" applyFill="1" applyBorder="1" applyAlignment="1">
      <alignment vertical="center" wrapText="1"/>
    </xf>
    <xf numFmtId="0" fontId="18" fillId="3" borderId="93" xfId="10" quotePrefix="1" applyFont="1" applyFill="1" applyBorder="1" applyAlignment="1">
      <alignment horizontal="center" vertical="center" wrapText="1"/>
    </xf>
    <xf numFmtId="0" fontId="18" fillId="3" borderId="17" xfId="10" quotePrefix="1" applyFont="1" applyFill="1" applyBorder="1" applyAlignment="1">
      <alignment horizontal="center" vertical="center" wrapText="1"/>
    </xf>
    <xf numFmtId="0" fontId="18" fillId="3" borderId="98" xfId="10" quotePrefix="1" applyFont="1" applyFill="1" applyBorder="1" applyAlignment="1">
      <alignment horizontal="center" vertical="center" wrapText="1"/>
    </xf>
    <xf numFmtId="0" fontId="18" fillId="3" borderId="23" xfId="10" quotePrefix="1" applyFont="1" applyFill="1" applyBorder="1" applyAlignment="1">
      <alignment horizontal="center" vertical="center" wrapText="1"/>
    </xf>
    <xf numFmtId="0" fontId="18" fillId="3" borderId="24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4" fillId="3" borderId="68" xfId="10" quotePrefix="1" applyFont="1" applyFill="1" applyBorder="1" applyAlignment="1">
      <alignment vertical="center" wrapText="1"/>
    </xf>
    <xf numFmtId="0" fontId="18" fillId="3" borderId="68" xfId="10" quotePrefix="1" applyFont="1" applyFill="1" applyBorder="1" applyAlignment="1">
      <alignment horizontal="center" vertical="center" wrapText="1"/>
    </xf>
    <xf numFmtId="0" fontId="18" fillId="3" borderId="69" xfId="10" quotePrefix="1" applyFont="1" applyFill="1" applyBorder="1" applyAlignment="1">
      <alignment horizontal="center" vertical="center" wrapText="1"/>
    </xf>
    <xf numFmtId="0" fontId="18" fillId="3" borderId="99" xfId="10" quotePrefix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7" fillId="3" borderId="96" xfId="0" applyFont="1" applyFill="1" applyBorder="1" applyAlignment="1">
      <alignment horizontal="center" vertical="center" wrapText="1"/>
    </xf>
    <xf numFmtId="0" fontId="17" fillId="3" borderId="147" xfId="0" applyFont="1" applyFill="1" applyBorder="1" applyAlignment="1">
      <alignment horizontal="center" vertical="center" wrapText="1"/>
    </xf>
    <xf numFmtId="0" fontId="17" fillId="3" borderId="148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3" fillId="2" borderId="160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vertical="center" wrapText="1"/>
    </xf>
    <xf numFmtId="0" fontId="14" fillId="2" borderId="161" xfId="7" applyFont="1" applyFill="1" applyBorder="1" applyAlignment="1">
      <alignment vertical="center" wrapText="1"/>
    </xf>
    <xf numFmtId="0" fontId="18" fillId="3" borderId="16" xfId="10" quotePrefix="1" applyFont="1" applyFill="1" applyBorder="1" applyAlignment="1">
      <alignment horizontal="center"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18" fillId="3" borderId="36" xfId="10" quotePrefix="1" applyFont="1" applyFill="1" applyBorder="1" applyAlignment="1">
      <alignment horizontal="center" vertical="center" wrapText="1"/>
    </xf>
    <xf numFmtId="0" fontId="18" fillId="3" borderId="37" xfId="10" quotePrefix="1" applyFont="1" applyFill="1" applyBorder="1" applyAlignment="1">
      <alignment horizontal="center" vertical="center" wrapText="1"/>
    </xf>
    <xf numFmtId="0" fontId="18" fillId="3" borderId="94" xfId="10" quotePrefix="1" applyFont="1" applyFill="1" applyBorder="1" applyAlignment="1">
      <alignment horizontal="center" vertical="center" wrapText="1"/>
    </xf>
    <xf numFmtId="0" fontId="13" fillId="3" borderId="96" xfId="10" applyFont="1" applyFill="1" applyBorder="1" applyAlignment="1">
      <alignment horizontal="center" vertical="center" wrapText="1"/>
    </xf>
    <xf numFmtId="0" fontId="13" fillId="3" borderId="100" xfId="10" applyFont="1" applyFill="1" applyBorder="1" applyAlignment="1">
      <alignment horizontal="center" vertical="center" wrapText="1"/>
    </xf>
    <xf numFmtId="0" fontId="24" fillId="3" borderId="96" xfId="10" applyFont="1" applyFill="1" applyBorder="1" applyAlignment="1">
      <alignment horizontal="center" vertical="center" wrapText="1"/>
    </xf>
    <xf numFmtId="0" fontId="24" fillId="3" borderId="100" xfId="1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39" fillId="4" borderId="10" xfId="10" quotePrefix="1" applyFont="1" applyFill="1" applyBorder="1" applyAlignment="1" applyProtection="1">
      <alignment vertical="center" wrapText="1"/>
      <protection locked="0"/>
    </xf>
    <xf numFmtId="0" fontId="23" fillId="4" borderId="10" xfId="0" applyFont="1" applyFill="1" applyBorder="1" applyAlignment="1" applyProtection="1">
      <alignment horizontal="left" vertical="center" wrapText="1"/>
      <protection locked="0"/>
    </xf>
    <xf numFmtId="0" fontId="15" fillId="3" borderId="37" xfId="10" quotePrefix="1" applyFont="1" applyFill="1" applyBorder="1" applyAlignment="1">
      <alignment vertical="center" wrapText="1"/>
    </xf>
    <xf numFmtId="0" fontId="13" fillId="3" borderId="144" xfId="10" quotePrefix="1" applyFont="1" applyFill="1" applyBorder="1" applyAlignment="1">
      <alignment vertical="center" wrapText="1"/>
    </xf>
    <xf numFmtId="0" fontId="57" fillId="3" borderId="37" xfId="0" applyFont="1" applyFill="1" applyBorder="1" applyAlignment="1">
      <alignment vertical="top" wrapText="1"/>
    </xf>
    <xf numFmtId="0" fontId="32" fillId="3" borderId="36" xfId="10" quotePrefix="1" applyFont="1" applyFill="1" applyBorder="1" applyAlignment="1">
      <alignment horizontal="center" vertical="center" wrapText="1"/>
    </xf>
    <xf numFmtId="0" fontId="32" fillId="3" borderId="24" xfId="10" quotePrefix="1" applyFont="1" applyFill="1" applyBorder="1" applyAlignment="1">
      <alignment horizontal="center" vertical="center" wrapText="1"/>
    </xf>
    <xf numFmtId="0" fontId="32" fillId="3" borderId="41" xfId="10" quotePrefix="1" applyFont="1" applyFill="1" applyBorder="1" applyAlignment="1">
      <alignment horizontal="center" vertical="center" wrapText="1"/>
    </xf>
    <xf numFmtId="0" fontId="32" fillId="3" borderId="25" xfId="10" quotePrefix="1" applyFont="1" applyFill="1" applyBorder="1" applyAlignment="1">
      <alignment horizontal="center" vertical="center" wrapText="1"/>
    </xf>
    <xf numFmtId="0" fontId="32" fillId="3" borderId="37" xfId="10" quotePrefix="1" applyFont="1" applyFill="1" applyBorder="1" applyAlignment="1">
      <alignment horizontal="center" vertical="center" wrapText="1"/>
    </xf>
    <xf numFmtId="0" fontId="32" fillId="3" borderId="36" xfId="7" applyFont="1" applyFill="1" applyBorder="1" applyAlignment="1">
      <alignment horizontal="center" vertical="center" wrapText="1"/>
    </xf>
    <xf numFmtId="0" fontId="32" fillId="3" borderId="41" xfId="7" applyFont="1" applyFill="1" applyBorder="1" applyAlignment="1">
      <alignment horizontal="center" vertical="center" wrapText="1"/>
    </xf>
    <xf numFmtId="0" fontId="58" fillId="3" borderId="11" xfId="0" applyFont="1" applyFill="1" applyBorder="1" applyAlignment="1">
      <alignment horizontal="left" vertical="center" wrapText="1"/>
    </xf>
    <xf numFmtId="0" fontId="58" fillId="3" borderId="39" xfId="0" applyFont="1" applyFill="1" applyBorder="1" applyAlignment="1">
      <alignment horizontal="left" vertical="center" wrapText="1"/>
    </xf>
    <xf numFmtId="0" fontId="32" fillId="3" borderId="30" xfId="7" quotePrefix="1" applyFont="1" applyFill="1" applyBorder="1" applyAlignment="1">
      <alignment horizontal="center" vertical="center" wrapText="1"/>
    </xf>
    <xf numFmtId="0" fontId="32" fillId="3" borderId="34" xfId="7" quotePrefix="1" applyFont="1" applyFill="1" applyBorder="1" applyAlignment="1">
      <alignment horizontal="center" vertical="center" wrapText="1"/>
    </xf>
    <xf numFmtId="0" fontId="32" fillId="3" borderId="42" xfId="7" quotePrefix="1" applyFont="1" applyFill="1" applyBorder="1" applyAlignment="1">
      <alignment horizontal="center" vertical="center" wrapText="1"/>
    </xf>
    <xf numFmtId="0" fontId="32" fillId="3" borderId="31" xfId="7" quotePrefix="1" applyFont="1" applyFill="1" applyBorder="1" applyAlignment="1">
      <alignment horizontal="center" vertical="center" wrapText="1"/>
    </xf>
    <xf numFmtId="0" fontId="32" fillId="3" borderId="35" xfId="7" quotePrefix="1" applyFont="1" applyFill="1" applyBorder="1" applyAlignment="1">
      <alignment horizontal="center" vertical="center" wrapText="1"/>
    </xf>
    <xf numFmtId="0" fontId="32" fillId="3" borderId="9" xfId="7" quotePrefix="1" applyFont="1" applyFill="1" applyBorder="1" applyAlignment="1">
      <alignment horizontal="center" vertical="center" wrapText="1"/>
    </xf>
    <xf numFmtId="0" fontId="32" fillId="3" borderId="46" xfId="7" quotePrefix="1" applyFont="1" applyFill="1" applyBorder="1" applyAlignment="1">
      <alignment horizontal="center" vertical="center" wrapText="1"/>
    </xf>
    <xf numFmtId="0" fontId="32" fillId="3" borderId="43" xfId="7" quotePrefix="1" applyFont="1" applyFill="1" applyBorder="1" applyAlignment="1">
      <alignment horizontal="center" vertical="center" wrapText="1"/>
    </xf>
    <xf numFmtId="0" fontId="59" fillId="3" borderId="38" xfId="0" applyFont="1" applyFill="1" applyBorder="1" applyAlignment="1">
      <alignment horizontal="left" vertical="center" wrapText="1"/>
    </xf>
    <xf numFmtId="0" fontId="48" fillId="3" borderId="30" xfId="7" quotePrefix="1" applyFont="1" applyFill="1" applyBorder="1" applyAlignment="1">
      <alignment vertical="center" wrapText="1"/>
    </xf>
    <xf numFmtId="0" fontId="48" fillId="3" borderId="34" xfId="7" quotePrefix="1" applyFont="1" applyFill="1" applyBorder="1" applyAlignment="1">
      <alignment vertical="center" wrapText="1"/>
    </xf>
    <xf numFmtId="0" fontId="32" fillId="3" borderId="42" xfId="7" quotePrefix="1" applyFont="1" applyFill="1" applyBorder="1" applyAlignment="1">
      <alignment vertical="center" wrapText="1"/>
    </xf>
    <xf numFmtId="0" fontId="48" fillId="3" borderId="31" xfId="7" quotePrefix="1" applyFont="1" applyFill="1" applyBorder="1" applyAlignment="1">
      <alignment vertical="center" wrapText="1"/>
    </xf>
    <xf numFmtId="0" fontId="32" fillId="3" borderId="35" xfId="7" quotePrefix="1" applyFont="1" applyFill="1" applyBorder="1" applyAlignment="1">
      <alignment vertical="center" wrapText="1"/>
    </xf>
    <xf numFmtId="0" fontId="32" fillId="3" borderId="11" xfId="7" applyFont="1" applyFill="1" applyBorder="1" applyAlignment="1">
      <alignment vertical="center" wrapText="1"/>
    </xf>
    <xf numFmtId="0" fontId="32" fillId="3" borderId="20" xfId="7" applyFont="1" applyFill="1" applyBorder="1" applyAlignment="1">
      <alignment vertical="center" wrapText="1"/>
    </xf>
    <xf numFmtId="0" fontId="32" fillId="3" borderId="143" xfId="7" applyFont="1" applyFill="1" applyBorder="1" applyAlignment="1">
      <alignment vertical="center" wrapText="1"/>
    </xf>
    <xf numFmtId="0" fontId="57" fillId="3" borderId="104" xfId="0" applyFont="1" applyFill="1" applyBorder="1" applyAlignment="1">
      <alignment vertical="top" wrapText="1"/>
    </xf>
    <xf numFmtId="0" fontId="32" fillId="3" borderId="16" xfId="10" quotePrefix="1" applyFont="1" applyFill="1" applyBorder="1" applyAlignment="1">
      <alignment horizontal="center" vertical="center" wrapText="1"/>
    </xf>
    <xf numFmtId="0" fontId="32" fillId="3" borderId="17" xfId="10" quotePrefix="1" applyFont="1" applyFill="1" applyBorder="1" applyAlignment="1">
      <alignment horizontal="center" vertical="center" wrapText="1"/>
    </xf>
    <xf numFmtId="0" fontId="32" fillId="3" borderId="18" xfId="10" quotePrefix="1" applyFont="1" applyFill="1" applyBorder="1" applyAlignment="1">
      <alignment horizontal="center" vertical="center" wrapText="1"/>
    </xf>
    <xf numFmtId="0" fontId="32" fillId="3" borderId="98" xfId="10" quotePrefix="1" applyFont="1" applyFill="1" applyBorder="1" applyAlignment="1">
      <alignment horizontal="center" vertical="center" wrapText="1"/>
    </xf>
    <xf numFmtId="0" fontId="32" fillId="3" borderId="104" xfId="10" quotePrefix="1" applyFont="1" applyFill="1" applyBorder="1" applyAlignment="1">
      <alignment horizontal="center" vertical="center" wrapText="1"/>
    </xf>
    <xf numFmtId="0" fontId="32" fillId="3" borderId="16" xfId="7" applyFont="1" applyFill="1" applyBorder="1" applyAlignment="1">
      <alignment horizontal="center" vertical="center" wrapText="1"/>
    </xf>
    <xf numFmtId="0" fontId="32" fillId="3" borderId="18" xfId="7" applyFont="1" applyFill="1" applyBorder="1" applyAlignment="1">
      <alignment horizontal="center" vertical="center" wrapText="1"/>
    </xf>
    <xf numFmtId="0" fontId="58" fillId="3" borderId="48" xfId="0" applyFont="1" applyFill="1" applyBorder="1" applyAlignment="1">
      <alignment horizontal="left" vertical="center" wrapText="1"/>
    </xf>
    <xf numFmtId="0" fontId="32" fillId="3" borderId="94" xfId="10" quotePrefix="1" applyFont="1" applyFill="1" applyBorder="1" applyAlignment="1">
      <alignment horizontal="center" vertical="center" wrapText="1"/>
    </xf>
    <xf numFmtId="0" fontId="32" fillId="3" borderId="69" xfId="10" quotePrefix="1" applyFont="1" applyFill="1" applyBorder="1" applyAlignment="1">
      <alignment horizontal="center" vertical="center" wrapText="1"/>
    </xf>
    <xf numFmtId="0" fontId="32" fillId="3" borderId="95" xfId="10" quotePrefix="1" applyFont="1" applyFill="1" applyBorder="1" applyAlignment="1">
      <alignment horizontal="center" vertical="center" wrapText="1"/>
    </xf>
    <xf numFmtId="0" fontId="32" fillId="3" borderId="99" xfId="10" quotePrefix="1" applyFont="1" applyFill="1" applyBorder="1" applyAlignment="1">
      <alignment horizontal="center" vertical="center" wrapText="1"/>
    </xf>
    <xf numFmtId="0" fontId="32" fillId="3" borderId="105" xfId="10" quotePrefix="1" applyFont="1" applyFill="1" applyBorder="1" applyAlignment="1">
      <alignment horizontal="center" vertical="center" wrapText="1"/>
    </xf>
    <xf numFmtId="0" fontId="32" fillId="3" borderId="94" xfId="7" applyFont="1" applyFill="1" applyBorder="1" applyAlignment="1">
      <alignment horizontal="center" vertical="center" wrapText="1"/>
    </xf>
    <xf numFmtId="0" fontId="32" fillId="3" borderId="95" xfId="7" applyFont="1" applyFill="1" applyBorder="1" applyAlignment="1">
      <alignment horizontal="center" vertical="center" wrapText="1"/>
    </xf>
    <xf numFmtId="0" fontId="60" fillId="3" borderId="11" xfId="10" applyFont="1" applyFill="1" applyBorder="1" applyAlignment="1">
      <alignment vertical="center" wrapText="1"/>
    </xf>
    <xf numFmtId="0" fontId="48" fillId="3" borderId="19" xfId="7" quotePrefix="1" applyFont="1" applyFill="1" applyBorder="1" applyAlignment="1">
      <alignment vertical="center" wrapText="1"/>
    </xf>
    <xf numFmtId="0" fontId="48" fillId="3" borderId="20" xfId="7" quotePrefix="1" applyFont="1" applyFill="1" applyBorder="1" applyAlignment="1">
      <alignment vertical="center" wrapText="1"/>
    </xf>
    <xf numFmtId="0" fontId="48" fillId="3" borderId="21" xfId="7" quotePrefix="1" applyFont="1" applyFill="1" applyBorder="1" applyAlignment="1">
      <alignment vertical="center" wrapText="1"/>
    </xf>
    <xf numFmtId="0" fontId="48" fillId="3" borderId="40" xfId="7" quotePrefix="1" applyFont="1" applyFill="1" applyBorder="1" applyAlignment="1">
      <alignment vertical="center" wrapText="1"/>
    </xf>
    <xf numFmtId="0" fontId="48" fillId="3" borderId="144" xfId="7" quotePrefix="1" applyFont="1" applyFill="1" applyBorder="1" applyAlignment="1">
      <alignment vertical="center" wrapText="1"/>
    </xf>
    <xf numFmtId="0" fontId="57" fillId="3" borderId="105" xfId="0" applyFont="1" applyFill="1" applyBorder="1" applyAlignment="1">
      <alignment vertical="top" wrapText="1"/>
    </xf>
    <xf numFmtId="0" fontId="1" fillId="3" borderId="9" xfId="7" quotePrefix="1" applyFont="1" applyFill="1" applyBorder="1" applyAlignment="1">
      <alignment horizontal="center" vertical="center" wrapText="1"/>
    </xf>
    <xf numFmtId="0" fontId="1" fillId="3" borderId="10" xfId="7" quotePrefix="1" applyFont="1" applyFill="1" applyBorder="1" applyAlignment="1">
      <alignment horizontal="center" vertical="center" wrapText="1"/>
    </xf>
    <xf numFmtId="0" fontId="1" fillId="3" borderId="102" xfId="7" quotePrefix="1" applyFont="1" applyFill="1" applyBorder="1" applyAlignment="1">
      <alignment horizontal="center" vertical="center" wrapText="1"/>
    </xf>
    <xf numFmtId="0" fontId="1" fillId="3" borderId="39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15" fillId="4" borderId="45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3" fillId="4" borderId="13" xfId="10" quotePrefix="1" applyFont="1" applyFill="1" applyBorder="1" applyAlignment="1" applyProtection="1">
      <alignment vertical="center" wrapText="1"/>
      <protection locked="0"/>
    </xf>
    <xf numFmtId="0" fontId="14" fillId="4" borderId="14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24" fillId="4" borderId="13" xfId="0" applyFont="1" applyFill="1" applyBorder="1" applyAlignment="1" applyProtection="1">
      <alignment horizontal="left" vertical="center" wrapText="1"/>
      <protection locked="0"/>
    </xf>
    <xf numFmtId="0" fontId="24" fillId="4" borderId="14" xfId="0" applyFont="1" applyFill="1" applyBorder="1" applyAlignment="1" applyProtection="1">
      <alignment horizontal="left" vertical="center" wrapText="1"/>
      <protection locked="0"/>
    </xf>
    <xf numFmtId="0" fontId="14" fillId="4" borderId="65" xfId="4" quotePrefix="1" applyFont="1" applyFill="1" applyBorder="1" applyAlignment="1" applyProtection="1">
      <alignment horizontal="center" vertical="center" wrapText="1"/>
      <protection locked="0"/>
    </xf>
    <xf numFmtId="0" fontId="14" fillId="4" borderId="13" xfId="4" quotePrefix="1" applyFont="1" applyFill="1" applyBorder="1" applyAlignment="1" applyProtection="1">
      <alignment horizontal="center" vertical="center" wrapText="1"/>
      <protection locked="0"/>
    </xf>
    <xf numFmtId="0" fontId="18" fillId="4" borderId="73" xfId="10" applyFont="1" applyFill="1" applyBorder="1" applyAlignment="1" applyProtection="1">
      <alignment vertical="center" wrapText="1"/>
      <protection locked="0"/>
    </xf>
    <xf numFmtId="0" fontId="24" fillId="4" borderId="116" xfId="4" quotePrefix="1" applyFont="1" applyFill="1" applyBorder="1" applyAlignment="1" applyProtection="1">
      <alignment horizontal="center" vertical="center" wrapText="1"/>
      <protection locked="0"/>
    </xf>
    <xf numFmtId="0" fontId="17" fillId="4" borderId="10" xfId="0" applyFont="1" applyFill="1" applyBorder="1" applyAlignment="1" applyProtection="1">
      <alignment horizontal="left" vertical="center" wrapText="1"/>
      <protection locked="0"/>
    </xf>
    <xf numFmtId="0" fontId="17" fillId="4" borderId="45" xfId="0" applyFont="1" applyFill="1" applyBorder="1" applyAlignment="1" applyProtection="1">
      <alignment horizontal="left"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3" fillId="4" borderId="13" xfId="7" quotePrefix="1" applyFont="1" applyFill="1" applyBorder="1" applyAlignment="1" applyProtection="1">
      <alignment horizontal="center" vertical="center" wrapText="1"/>
      <protection locked="0"/>
    </xf>
    <xf numFmtId="0" fontId="13" fillId="4" borderId="14" xfId="7" quotePrefix="1" applyFont="1" applyFill="1" applyBorder="1" applyAlignment="1" applyProtection="1">
      <alignment horizontal="center" vertical="center" wrapText="1"/>
      <protection locked="0"/>
    </xf>
    <xf numFmtId="0" fontId="24" fillId="4" borderId="116" xfId="0" applyFont="1" applyFill="1" applyBorder="1" applyAlignment="1" applyProtection="1">
      <alignment horizontal="center" vertical="center" wrapText="1"/>
      <protection locked="0"/>
    </xf>
    <xf numFmtId="0" fontId="15" fillId="4" borderId="10" xfId="10" quotePrefix="1" applyFont="1" applyFill="1" applyBorder="1" applyAlignment="1" applyProtection="1">
      <alignment vertical="center" wrapText="1"/>
      <protection locked="0"/>
    </xf>
    <xf numFmtId="0" fontId="15" fillId="4" borderId="45" xfId="10" applyFont="1" applyFill="1" applyBorder="1" applyAlignment="1" applyProtection="1">
      <alignment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4" fillId="4" borderId="13" xfId="7" quotePrefix="1" applyFont="1" applyFill="1" applyBorder="1" applyAlignment="1" applyProtection="1">
      <alignment horizontal="center" vertical="center" wrapText="1"/>
      <protection locked="0"/>
    </xf>
    <xf numFmtId="0" fontId="14" fillId="4" borderId="14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3" xfId="7" quotePrefix="1" applyFont="1" applyFill="1" applyBorder="1" applyAlignment="1" applyProtection="1">
      <alignment horizontal="center" vertical="center" wrapText="1"/>
      <protection locked="0"/>
    </xf>
    <xf numFmtId="0" fontId="18" fillId="4" borderId="14" xfId="7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24" fillId="4" borderId="13" xfId="0" applyFont="1" applyFill="1" applyBorder="1" applyAlignment="1" applyProtection="1">
      <alignment horizontal="center" vertical="center" wrapText="1"/>
      <protection locked="0"/>
    </xf>
    <xf numFmtId="0" fontId="24" fillId="4" borderId="14" xfId="0" applyFont="1" applyFill="1" applyBorder="1" applyAlignment="1" applyProtection="1">
      <alignment horizontal="center" vertical="center" wrapText="1"/>
      <protection locked="0"/>
    </xf>
    <xf numFmtId="0" fontId="24" fillId="4" borderId="65" xfId="0" applyFont="1" applyFill="1" applyBorder="1" applyAlignment="1" applyProtection="1">
      <alignment horizontal="center" vertical="center" wrapText="1"/>
      <protection locked="0"/>
    </xf>
    <xf numFmtId="0" fontId="18" fillId="4" borderId="116" xfId="0" applyFont="1" applyFill="1" applyBorder="1" applyAlignment="1" applyProtection="1">
      <alignment horizontal="center" vertical="center" wrapText="1"/>
      <protection locked="0"/>
    </xf>
    <xf numFmtId="0" fontId="28" fillId="4" borderId="45" xfId="0" applyFont="1" applyFill="1" applyBorder="1" applyAlignment="1" applyProtection="1">
      <alignment horizontal="left" vertical="center" wrapText="1"/>
      <protection locked="0"/>
    </xf>
    <xf numFmtId="0" fontId="18" fillId="4" borderId="12" xfId="0" applyFont="1" applyFill="1" applyBorder="1" applyAlignment="1" applyProtection="1">
      <alignment horizontal="center" vertical="center"/>
      <protection locked="0"/>
    </xf>
    <xf numFmtId="0" fontId="18" fillId="4" borderId="13" xfId="0" applyFont="1" applyFill="1" applyBorder="1" applyAlignment="1" applyProtection="1">
      <alignment horizontal="center" vertical="center"/>
      <protection locked="0"/>
    </xf>
    <xf numFmtId="0" fontId="18" fillId="4" borderId="14" xfId="0" applyFont="1" applyFill="1" applyBorder="1" applyAlignment="1" applyProtection="1">
      <alignment horizontal="center" vertical="center"/>
      <protection locked="0"/>
    </xf>
    <xf numFmtId="0" fontId="18" fillId="4" borderId="65" xfId="0" applyFont="1" applyFill="1" applyBorder="1" applyAlignment="1" applyProtection="1">
      <alignment horizontal="center" vertical="center"/>
      <protection locked="0"/>
    </xf>
    <xf numFmtId="0" fontId="28" fillId="4" borderId="73" xfId="0" applyFont="1" applyFill="1" applyBorder="1" applyAlignment="1" applyProtection="1">
      <alignment horizontal="left" vertical="center" wrapText="1"/>
      <protection locked="0"/>
    </xf>
    <xf numFmtId="0" fontId="18" fillId="4" borderId="116" xfId="10" quotePrefix="1" applyFont="1" applyFill="1" applyBorder="1" applyAlignment="1" applyProtection="1">
      <alignment horizontal="center" vertical="center" wrapText="1"/>
      <protection locked="0"/>
    </xf>
    <xf numFmtId="0" fontId="39" fillId="4" borderId="45" xfId="10" quotePrefix="1" applyFont="1" applyFill="1" applyBorder="1" applyAlignment="1" applyProtection="1">
      <alignment vertical="center" wrapText="1"/>
      <protection locked="0"/>
    </xf>
    <xf numFmtId="0" fontId="39" fillId="4" borderId="12" xfId="10" quotePrefix="1" applyFont="1" applyFill="1" applyBorder="1" applyAlignment="1" applyProtection="1">
      <alignment vertical="center" wrapText="1"/>
      <protection locked="0"/>
    </xf>
    <xf numFmtId="0" fontId="39" fillId="4" borderId="13" xfId="10" quotePrefix="1" applyFont="1" applyFill="1" applyBorder="1" applyAlignment="1" applyProtection="1">
      <alignment vertical="center" wrapText="1"/>
      <protection locked="0"/>
    </xf>
    <xf numFmtId="0" fontId="40" fillId="4" borderId="14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23" fillId="4" borderId="13" xfId="0" applyFont="1" applyFill="1" applyBorder="1" applyAlignment="1" applyProtection="1">
      <alignment horizontal="left" vertical="center" wrapText="1"/>
      <protection locked="0"/>
    </xf>
    <xf numFmtId="0" fontId="23" fillId="4" borderId="14" xfId="0" applyFont="1" applyFill="1" applyBorder="1" applyAlignment="1" applyProtection="1">
      <alignment horizontal="left" vertical="center" wrapText="1"/>
      <protection locked="0"/>
    </xf>
    <xf numFmtId="0" fontId="40" fillId="4" borderId="12" xfId="4" quotePrefix="1" applyFont="1" applyFill="1" applyBorder="1" applyAlignment="1" applyProtection="1">
      <alignment horizontal="center" vertical="center" wrapText="1"/>
      <protection locked="0"/>
    </xf>
    <xf numFmtId="0" fontId="40" fillId="4" borderId="13" xfId="4" quotePrefix="1" applyFont="1" applyFill="1" applyBorder="1" applyAlignment="1" applyProtection="1">
      <alignment horizontal="center" vertical="center" wrapText="1"/>
      <protection locked="0"/>
    </xf>
    <xf numFmtId="0" fontId="23" fillId="4" borderId="14" xfId="0" applyFont="1" applyFill="1" applyBorder="1" applyProtection="1">
      <protection locked="0"/>
    </xf>
    <xf numFmtId="0" fontId="14" fillId="4" borderId="73" xfId="10" applyFont="1" applyFill="1" applyBorder="1" applyAlignment="1" applyProtection="1">
      <alignment vertical="center" wrapText="1"/>
      <protection locked="0"/>
    </xf>
    <xf numFmtId="0" fontId="23" fillId="4" borderId="45" xfId="0" applyFont="1" applyFill="1" applyBorder="1" applyAlignment="1" applyProtection="1">
      <alignment horizontal="left" vertical="center" wrapText="1"/>
      <protection locked="0"/>
    </xf>
    <xf numFmtId="0" fontId="39" fillId="4" borderId="12" xfId="7" quotePrefix="1" applyFont="1" applyFill="1" applyBorder="1" applyAlignment="1" applyProtection="1">
      <alignment horizontal="center" vertical="center" wrapText="1"/>
      <protection locked="0"/>
    </xf>
    <xf numFmtId="0" fontId="39" fillId="4" borderId="13" xfId="7" quotePrefix="1" applyFont="1" applyFill="1" applyBorder="1" applyAlignment="1" applyProtection="1">
      <alignment horizontal="center" vertical="center" wrapText="1"/>
      <protection locked="0"/>
    </xf>
    <xf numFmtId="0" fontId="39" fillId="4" borderId="14" xfId="7" quotePrefix="1" applyFont="1" applyFill="1" applyBorder="1" applyAlignment="1" applyProtection="1">
      <alignment horizontal="center" vertical="center" wrapText="1"/>
      <protection locked="0"/>
    </xf>
    <xf numFmtId="0" fontId="39" fillId="4" borderId="45" xfId="10" applyFont="1" applyFill="1" applyBorder="1" applyAlignment="1" applyProtection="1">
      <alignment vertical="center" wrapText="1"/>
      <protection locked="0"/>
    </xf>
    <xf numFmtId="0" fontId="40" fillId="4" borderId="12" xfId="7" quotePrefix="1" applyFont="1" applyFill="1" applyBorder="1" applyAlignment="1" applyProtection="1">
      <alignment horizontal="center" vertical="center" wrapText="1"/>
      <protection locked="0"/>
    </xf>
    <xf numFmtId="0" fontId="40" fillId="4" borderId="13" xfId="7" quotePrefix="1" applyFont="1" applyFill="1" applyBorder="1" applyAlignment="1" applyProtection="1">
      <alignment horizontal="center" vertical="center" wrapText="1"/>
      <protection locked="0"/>
    </xf>
    <xf numFmtId="0" fontId="40" fillId="4" borderId="14" xfId="7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Alignment="1" applyProtection="1">
      <alignment horizontal="center" vertical="center" wrapText="1"/>
      <protection locked="0"/>
    </xf>
    <xf numFmtId="0" fontId="23" fillId="4" borderId="13" xfId="0" applyFont="1" applyFill="1" applyBorder="1" applyAlignment="1" applyProtection="1">
      <alignment horizontal="center" vertical="center" wrapText="1"/>
      <protection locked="0"/>
    </xf>
    <xf numFmtId="0" fontId="23" fillId="4" borderId="14" xfId="0" applyFont="1" applyFill="1" applyBorder="1" applyAlignment="1" applyProtection="1">
      <alignment horizontal="center" vertical="center" wrapText="1"/>
      <protection locked="0"/>
    </xf>
    <xf numFmtId="0" fontId="41" fillId="4" borderId="45" xfId="0" applyFont="1" applyFill="1" applyBorder="1" applyAlignment="1" applyProtection="1">
      <alignment horizontal="left" vertical="center" wrapText="1"/>
      <protection locked="0"/>
    </xf>
    <xf numFmtId="0" fontId="41" fillId="4" borderId="73" xfId="0" applyFont="1" applyFill="1" applyBorder="1" applyAlignment="1" applyProtection="1">
      <alignment horizontal="left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2" fillId="0" borderId="134" xfId="23" applyFont="1" applyBorder="1" applyAlignment="1">
      <alignment horizontal="center" vertical="center" wrapText="1"/>
    </xf>
    <xf numFmtId="0" fontId="63" fillId="0" borderId="135" xfId="23" applyFont="1" applyBorder="1" applyAlignment="1">
      <alignment horizontal="center" wrapText="1"/>
    </xf>
    <xf numFmtId="0" fontId="64" fillId="0" borderId="153" xfId="23" applyFont="1" applyBorder="1" applyAlignment="1">
      <alignment horizontal="center" vertical="center"/>
    </xf>
    <xf numFmtId="0" fontId="64" fillId="0" borderId="92" xfId="23" applyFont="1" applyBorder="1" applyAlignment="1">
      <alignment horizontal="center" vertical="center"/>
    </xf>
    <xf numFmtId="0" fontId="62" fillId="0" borderId="136" xfId="23" applyFont="1" applyBorder="1" applyAlignment="1">
      <alignment horizontal="center" vertical="center" wrapText="1"/>
    </xf>
    <xf numFmtId="0" fontId="64" fillId="0" borderId="154" xfId="23" applyFont="1" applyBorder="1" applyAlignment="1">
      <alignment horizontal="center" vertical="center"/>
    </xf>
    <xf numFmtId="0" fontId="47" fillId="0" borderId="23" xfId="0" applyFont="1" applyFill="1" applyBorder="1" applyAlignment="1">
      <alignment horizontal="center" vertical="center"/>
    </xf>
    <xf numFmtId="0" fontId="47" fillId="0" borderId="135" xfId="0" applyFont="1" applyBorder="1" applyAlignment="1">
      <alignment horizontal="center" vertical="center"/>
    </xf>
    <xf numFmtId="0" fontId="47" fillId="0" borderId="153" xfId="0" applyFont="1" applyBorder="1" applyAlignment="1">
      <alignment horizontal="center" vertical="center"/>
    </xf>
    <xf numFmtId="0" fontId="47" fillId="0" borderId="134" xfId="0" applyFont="1" applyFill="1" applyBorder="1" applyAlignment="1">
      <alignment horizontal="center" vertical="center"/>
    </xf>
    <xf numFmtId="0" fontId="47" fillId="0" borderId="92" xfId="0" applyFont="1" applyBorder="1" applyAlignment="1">
      <alignment horizontal="center" vertical="center"/>
    </xf>
    <xf numFmtId="0" fontId="47" fillId="0" borderId="136" xfId="0" applyFont="1" applyFill="1" applyBorder="1" applyAlignment="1">
      <alignment horizontal="center" vertical="center"/>
    </xf>
    <xf numFmtId="0" fontId="47" fillId="0" borderId="103" xfId="0" applyFont="1" applyBorder="1" applyAlignment="1">
      <alignment horizontal="center" vertical="center"/>
    </xf>
    <xf numFmtId="0" fontId="46" fillId="0" borderId="134" xfId="0" applyFont="1" applyBorder="1" applyAlignment="1">
      <alignment horizontal="center" vertical="center" textRotation="90" wrapText="1"/>
    </xf>
    <xf numFmtId="0" fontId="46" fillId="0" borderId="136" xfId="0" applyFont="1" applyBorder="1" applyAlignment="1">
      <alignment horizontal="center" vertical="center"/>
    </xf>
    <xf numFmtId="0" fontId="46" fillId="0" borderId="154" xfId="0" applyFont="1" applyBorder="1" applyAlignment="1">
      <alignment horizontal="center" vertical="center"/>
    </xf>
    <xf numFmtId="0" fontId="65" fillId="0" borderId="0" xfId="0" applyFont="1" applyFill="1"/>
    <xf numFmtId="49" fontId="25" fillId="0" borderId="24" xfId="0" applyNumberFormat="1" applyFont="1" applyFill="1" applyBorder="1" applyAlignment="1">
      <alignment horizontal="left"/>
    </xf>
    <xf numFmtId="0" fontId="25" fillId="0" borderId="45" xfId="23" applyFont="1" applyFill="1" applyBorder="1" applyAlignment="1">
      <alignment horizontal="left" vertical="center" wrapText="1"/>
    </xf>
    <xf numFmtId="0" fontId="51" fillId="0" borderId="10" xfId="23" applyFont="1" applyFill="1" applyBorder="1" applyAlignment="1">
      <alignment horizontal="left" vertical="center" wrapText="1"/>
    </xf>
    <xf numFmtId="0" fontId="45" fillId="0" borderId="0" xfId="0" applyFont="1" applyFill="1"/>
    <xf numFmtId="0" fontId="28" fillId="0" borderId="94" xfId="0" applyFont="1" applyFill="1" applyBorder="1" applyAlignment="1">
      <alignment horizontal="center" vertical="center"/>
    </xf>
    <xf numFmtId="0" fontId="28" fillId="0" borderId="69" xfId="0" applyFont="1" applyBorder="1" applyAlignment="1">
      <alignment horizontal="center" vertical="center"/>
    </xf>
    <xf numFmtId="0" fontId="28" fillId="0" borderId="99" xfId="0" applyFont="1" applyFill="1" applyBorder="1" applyAlignment="1">
      <alignment horizontal="center" vertical="center"/>
    </xf>
    <xf numFmtId="0" fontId="28" fillId="0" borderId="69" xfId="0" applyFont="1" applyFill="1" applyBorder="1" applyAlignment="1">
      <alignment horizontal="center" vertical="center"/>
    </xf>
    <xf numFmtId="0" fontId="28" fillId="0" borderId="105" xfId="0" applyFont="1" applyFill="1" applyBorder="1" applyAlignment="1">
      <alignment horizontal="center" vertical="center"/>
    </xf>
    <xf numFmtId="0" fontId="28" fillId="0" borderId="94" xfId="0" applyFont="1" applyFill="1" applyBorder="1" applyAlignment="1">
      <alignment horizontal="center" vertical="center" wrapText="1"/>
    </xf>
    <xf numFmtId="0" fontId="28" fillId="0" borderId="69" xfId="0" applyFont="1" applyFill="1" applyBorder="1" applyAlignment="1">
      <alignment horizontal="center" vertical="center" wrapText="1"/>
    </xf>
    <xf numFmtId="0" fontId="28" fillId="0" borderId="95" xfId="0" applyFont="1" applyFill="1" applyBorder="1" applyAlignment="1">
      <alignment horizontal="center" vertical="center"/>
    </xf>
    <xf numFmtId="0" fontId="28" fillId="0" borderId="126" xfId="0" applyFont="1" applyFill="1" applyBorder="1" applyAlignment="1">
      <alignment horizontal="center" vertical="center" wrapText="1"/>
    </xf>
    <xf numFmtId="0" fontId="28" fillId="0" borderId="128" xfId="0" applyFont="1" applyFill="1" applyBorder="1" applyAlignment="1">
      <alignment horizontal="center" vertical="center" wrapText="1"/>
    </xf>
    <xf numFmtId="0" fontId="28" fillId="0" borderId="129" xfId="0" applyFont="1" applyFill="1" applyBorder="1" applyAlignment="1">
      <alignment horizontal="center" vertical="center"/>
    </xf>
    <xf numFmtId="0" fontId="28" fillId="0" borderId="156" xfId="0" applyFont="1" applyFill="1" applyBorder="1" applyAlignment="1">
      <alignment horizontal="center" vertical="center" wrapText="1"/>
    </xf>
    <xf numFmtId="0" fontId="28" fillId="0" borderId="125" xfId="0" applyFont="1" applyFill="1" applyBorder="1" applyAlignment="1">
      <alignment horizontal="center" vertical="center" wrapText="1"/>
    </xf>
    <xf numFmtId="0" fontId="28" fillId="0" borderId="70" xfId="0" applyFont="1" applyFill="1" applyBorder="1" applyAlignment="1">
      <alignment horizontal="center" vertical="center"/>
    </xf>
    <xf numFmtId="0" fontId="28" fillId="0" borderId="63" xfId="0" applyFont="1" applyFill="1" applyBorder="1" applyAlignment="1">
      <alignment horizontal="center" vertical="center"/>
    </xf>
    <xf numFmtId="0" fontId="28" fillId="0" borderId="140" xfId="0" applyFont="1" applyFill="1" applyBorder="1" applyAlignment="1">
      <alignment horizontal="center" vertical="center"/>
    </xf>
    <xf numFmtId="0" fontId="28" fillId="0" borderId="141" xfId="0" applyFont="1" applyFill="1" applyBorder="1" applyAlignment="1">
      <alignment horizontal="center" vertical="center"/>
    </xf>
    <xf numFmtId="0" fontId="28" fillId="0" borderId="44" xfId="0" applyFont="1" applyFill="1" applyBorder="1" applyAlignment="1">
      <alignment horizontal="center" vertical="center"/>
    </xf>
    <xf numFmtId="0" fontId="28" fillId="0" borderId="115" xfId="0" applyFont="1" applyFill="1" applyBorder="1" applyAlignment="1">
      <alignment horizontal="center" vertical="center"/>
    </xf>
    <xf numFmtId="0" fontId="28" fillId="0" borderId="142" xfId="0" applyFont="1" applyFill="1" applyBorder="1" applyAlignment="1">
      <alignment horizontal="center" vertical="center"/>
    </xf>
    <xf numFmtId="0" fontId="28" fillId="0" borderId="140" xfId="0" applyFont="1" applyFill="1" applyBorder="1" applyAlignment="1">
      <alignment horizontal="center" vertical="center" wrapText="1"/>
    </xf>
    <xf numFmtId="0" fontId="28" fillId="0" borderId="142" xfId="0" applyFont="1" applyFill="1" applyBorder="1" applyAlignment="1">
      <alignment horizontal="center" vertical="center" wrapText="1"/>
    </xf>
    <xf numFmtId="0" fontId="28" fillId="0" borderId="132" xfId="0" applyFont="1" applyFill="1" applyBorder="1" applyAlignment="1">
      <alignment horizontal="center" vertical="center"/>
    </xf>
    <xf numFmtId="0" fontId="28" fillId="0" borderId="131" xfId="0" applyFont="1" applyFill="1" applyBorder="1" applyAlignment="1">
      <alignment horizontal="center" vertical="center"/>
    </xf>
    <xf numFmtId="0" fontId="28" fillId="0" borderId="149" xfId="0" applyFont="1" applyFill="1" applyBorder="1" applyAlignment="1">
      <alignment horizontal="center" vertical="center"/>
    </xf>
    <xf numFmtId="0" fontId="28" fillId="0" borderId="68" xfId="0" applyFont="1" applyFill="1" applyBorder="1" applyAlignment="1">
      <alignment horizontal="center" vertical="center"/>
    </xf>
    <xf numFmtId="0" fontId="28" fillId="0" borderId="146" xfId="0" applyFont="1" applyFill="1" applyBorder="1" applyAlignment="1">
      <alignment horizontal="center" vertical="center"/>
    </xf>
    <xf numFmtId="0" fontId="28" fillId="0" borderId="130" xfId="0" applyFont="1" applyFill="1" applyBorder="1" applyAlignment="1">
      <alignment horizontal="center" vertical="center" wrapText="1"/>
    </xf>
    <xf numFmtId="0" fontId="28" fillId="0" borderId="132" xfId="0" applyFont="1" applyFill="1" applyBorder="1" applyAlignment="1">
      <alignment horizontal="center" vertical="center" wrapText="1"/>
    </xf>
    <xf numFmtId="0" fontId="28" fillId="0" borderId="133" xfId="0" applyFont="1" applyFill="1" applyBorder="1" applyAlignment="1">
      <alignment horizontal="center" vertical="center"/>
    </xf>
    <xf numFmtId="0" fontId="28" fillId="0" borderId="119" xfId="0" applyFont="1" applyFill="1" applyBorder="1" applyAlignment="1">
      <alignment horizontal="center" vertical="center"/>
    </xf>
    <xf numFmtId="0" fontId="28" fillId="0" borderId="150" xfId="0" applyFont="1" applyFill="1" applyBorder="1" applyAlignment="1">
      <alignment horizontal="center" vertical="center"/>
    </xf>
    <xf numFmtId="0" fontId="28" fillId="0" borderId="120" xfId="0" applyFont="1" applyFill="1" applyBorder="1" applyAlignment="1">
      <alignment horizontal="center" vertical="center"/>
    </xf>
    <xf numFmtId="0" fontId="28" fillId="0" borderId="121" xfId="0" applyFont="1" applyFill="1" applyBorder="1" applyAlignment="1">
      <alignment horizontal="center" vertical="center"/>
    </xf>
    <xf numFmtId="0" fontId="28" fillId="0" borderId="164" xfId="0" applyFont="1" applyFill="1" applyBorder="1" applyAlignment="1">
      <alignment horizontal="center" vertical="center"/>
    </xf>
    <xf numFmtId="0" fontId="28" fillId="0" borderId="134" xfId="0" applyFont="1" applyFill="1" applyBorder="1" applyAlignment="1">
      <alignment horizontal="center" vertical="center"/>
    </xf>
    <xf numFmtId="0" fontId="28" fillId="0" borderId="135" xfId="0" applyFont="1" applyFill="1" applyBorder="1" applyAlignment="1">
      <alignment horizontal="center" vertical="center"/>
    </xf>
    <xf numFmtId="0" fontId="28" fillId="0" borderId="153" xfId="0" applyFont="1" applyFill="1" applyBorder="1" applyAlignment="1">
      <alignment horizontal="center" vertical="center"/>
    </xf>
    <xf numFmtId="0" fontId="28" fillId="0" borderId="136" xfId="0" applyFont="1" applyFill="1" applyBorder="1" applyAlignment="1">
      <alignment horizontal="center" vertical="center"/>
    </xf>
    <xf numFmtId="0" fontId="28" fillId="0" borderId="154" xfId="0" applyFont="1" applyFill="1" applyBorder="1" applyAlignment="1">
      <alignment horizontal="center" vertical="center"/>
    </xf>
    <xf numFmtId="0" fontId="28" fillId="0" borderId="152" xfId="0" applyFont="1" applyFill="1" applyBorder="1" applyAlignment="1">
      <alignment horizontal="center" vertical="center"/>
    </xf>
    <xf numFmtId="0" fontId="28" fillId="0" borderId="155" xfId="0" applyFont="1" applyFill="1" applyBorder="1" applyAlignment="1">
      <alignment horizontal="center" vertical="center"/>
    </xf>
    <xf numFmtId="0" fontId="28" fillId="0" borderId="36" xfId="0" applyFont="1" applyFill="1" applyBorder="1" applyAlignment="1">
      <alignment horizontal="center" vertical="center"/>
    </xf>
    <xf numFmtId="0" fontId="28" fillId="0" borderId="24" xfId="0" applyFont="1" applyFill="1" applyBorder="1" applyAlignment="1">
      <alignment horizontal="center" vertical="center"/>
    </xf>
    <xf numFmtId="0" fontId="28" fillId="0" borderId="37" xfId="0" applyFont="1" applyFill="1" applyBorder="1" applyAlignment="1">
      <alignment horizontal="center" vertical="center"/>
    </xf>
    <xf numFmtId="0" fontId="28" fillId="0" borderId="41" xfId="0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 wrapText="1"/>
    </xf>
    <xf numFmtId="0" fontId="28" fillId="0" borderId="24" xfId="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center" vertical="center" wrapText="1"/>
    </xf>
    <xf numFmtId="0" fontId="28" fillId="0" borderId="36" xfId="0" applyFont="1" applyBorder="1" applyAlignment="1">
      <alignment horizontal="center"/>
    </xf>
    <xf numFmtId="0" fontId="28" fillId="0" borderId="126" xfId="0" applyFont="1" applyFill="1" applyBorder="1" applyAlignment="1">
      <alignment horizontal="center" vertical="center"/>
    </xf>
    <xf numFmtId="0" fontId="28" fillId="0" borderId="127" xfId="0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129" xfId="0" applyFont="1" applyBorder="1" applyAlignment="1">
      <alignment horizontal="center" vertical="center"/>
    </xf>
    <xf numFmtId="0" fontId="28" fillId="0" borderId="128" xfId="0" applyFont="1" applyFill="1" applyBorder="1" applyAlignment="1">
      <alignment horizontal="center" vertical="center"/>
    </xf>
    <xf numFmtId="0" fontId="28" fillId="0" borderId="122" xfId="0" applyFont="1" applyBorder="1" applyAlignment="1">
      <alignment horizontal="center" vertical="center"/>
    </xf>
    <xf numFmtId="0" fontId="28" fillId="0" borderId="130" xfId="0" applyFont="1" applyFill="1" applyBorder="1" applyAlignment="1">
      <alignment horizontal="center" vertical="center"/>
    </xf>
    <xf numFmtId="0" fontId="28" fillId="0" borderId="131" xfId="0" applyFont="1" applyBorder="1" applyAlignment="1">
      <alignment horizontal="center" vertical="center"/>
    </xf>
    <xf numFmtId="0" fontId="28" fillId="0" borderId="149" xfId="0" applyFont="1" applyBorder="1" applyAlignment="1">
      <alignment horizontal="center" vertical="center"/>
    </xf>
    <xf numFmtId="0" fontId="28" fillId="0" borderId="70" xfId="0" applyFont="1" applyBorder="1" applyAlignment="1">
      <alignment horizontal="center" vertical="center"/>
    </xf>
    <xf numFmtId="0" fontId="28" fillId="0" borderId="123" xfId="0" applyFont="1" applyBorder="1" applyAlignment="1">
      <alignment horizontal="center" vertical="center"/>
    </xf>
    <xf numFmtId="0" fontId="28" fillId="0" borderId="118" xfId="0" applyFont="1" applyFill="1" applyBorder="1" applyAlignment="1">
      <alignment horizontal="center" vertical="center"/>
    </xf>
    <xf numFmtId="0" fontId="28" fillId="0" borderId="133" xfId="0" applyFont="1" applyFill="1" applyBorder="1" applyAlignment="1">
      <alignment horizontal="center" vertical="center" wrapText="1"/>
    </xf>
    <xf numFmtId="0" fontId="28" fillId="0" borderId="120" xfId="0" applyFont="1" applyFill="1" applyBorder="1" applyAlignment="1">
      <alignment horizontal="center" vertical="center" wrapText="1"/>
    </xf>
    <xf numFmtId="0" fontId="28" fillId="0" borderId="137" xfId="0" applyFont="1" applyFill="1" applyBorder="1" applyAlignment="1">
      <alignment horizontal="center" vertical="center"/>
    </xf>
    <xf numFmtId="0" fontId="28" fillId="0" borderId="138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/>
    </xf>
    <xf numFmtId="0" fontId="28" fillId="0" borderId="137" xfId="0" applyFont="1" applyFill="1" applyBorder="1" applyAlignment="1">
      <alignment horizontal="center" vertical="center" wrapText="1"/>
    </xf>
    <xf numFmtId="0" fontId="28" fillId="0" borderId="139" xfId="0" applyFont="1" applyFill="1" applyBorder="1" applyAlignment="1">
      <alignment horizontal="center" vertical="center" wrapText="1"/>
    </xf>
    <xf numFmtId="0" fontId="28" fillId="0" borderId="65" xfId="0" applyFont="1" applyFill="1" applyBorder="1" applyAlignment="1">
      <alignment horizontal="center" vertical="center"/>
    </xf>
    <xf numFmtId="0" fontId="5" fillId="0" borderId="47" xfId="4" quotePrefix="1" applyFont="1" applyFill="1" applyBorder="1" applyAlignment="1" applyProtection="1">
      <alignment horizontal="center" vertical="center" wrapText="1"/>
      <protection locked="0"/>
    </xf>
    <xf numFmtId="0" fontId="6" fillId="0" borderId="47" xfId="4" quotePrefix="1" applyFont="1" applyFill="1" applyBorder="1" applyAlignment="1" applyProtection="1">
      <alignment horizontal="center" vertical="center" wrapText="1"/>
      <protection locked="0"/>
    </xf>
    <xf numFmtId="0" fontId="8" fillId="0" borderId="47" xfId="4" quotePrefix="1" applyFont="1" applyFill="1" applyBorder="1" applyAlignment="1" applyProtection="1">
      <alignment horizontal="center" vertical="center" wrapText="1"/>
      <protection locked="0"/>
    </xf>
    <xf numFmtId="0" fontId="15" fillId="4" borderId="39" xfId="10" quotePrefix="1" applyFont="1" applyFill="1" applyBorder="1" applyAlignment="1" applyProtection="1">
      <alignment vertical="center" wrapText="1"/>
      <protection locked="0"/>
    </xf>
    <xf numFmtId="0" fontId="13" fillId="4" borderId="10" xfId="10" quotePrefix="1" applyFont="1" applyFill="1" applyBorder="1" applyAlignment="1" applyProtection="1">
      <alignment vertical="center" wrapText="1"/>
      <protection locked="0"/>
    </xf>
    <xf numFmtId="0" fontId="14" fillId="4" borderId="10" xfId="10" quotePrefix="1" applyFont="1" applyFill="1" applyBorder="1" applyAlignment="1" applyProtection="1">
      <alignment vertical="center" wrapText="1"/>
      <protection locked="0"/>
    </xf>
    <xf numFmtId="0" fontId="24" fillId="4" borderId="10" xfId="0" applyFont="1" applyFill="1" applyBorder="1" applyAlignment="1" applyProtection="1">
      <alignment horizontal="left" vertical="center" wrapText="1"/>
      <protection locked="0"/>
    </xf>
    <xf numFmtId="0" fontId="14" fillId="4" borderId="10" xfId="4" quotePrefix="1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Protection="1">
      <protection locked="0"/>
    </xf>
    <xf numFmtId="0" fontId="18" fillId="4" borderId="22" xfId="8" applyFont="1" applyFill="1" applyBorder="1" applyAlignment="1" applyProtection="1">
      <alignment vertical="center" wrapText="1"/>
      <protection locked="0"/>
    </xf>
    <xf numFmtId="0" fontId="18" fillId="4" borderId="117" xfId="10" quotePrefix="1" applyFont="1" applyFill="1" applyBorder="1" applyAlignment="1" applyProtection="1">
      <alignment horizontal="center" vertical="center" wrapText="1"/>
      <protection locked="0"/>
    </xf>
    <xf numFmtId="0" fontId="18" fillId="4" borderId="73" xfId="10" quotePrefix="1" applyFont="1" applyFill="1" applyBorder="1" applyAlignment="1" applyProtection="1">
      <alignment horizontal="center" vertical="center" wrapText="1"/>
      <protection locked="0"/>
    </xf>
    <xf numFmtId="0" fontId="18" fillId="4" borderId="117" xfId="0" applyFont="1" applyFill="1" applyBorder="1" applyAlignment="1" applyProtection="1">
      <alignment horizontal="center" vertical="center" wrapText="1"/>
      <protection locked="0"/>
    </xf>
    <xf numFmtId="0" fontId="24" fillId="4" borderId="11" xfId="4" quotePrefix="1" applyFont="1" applyFill="1" applyBorder="1" applyAlignment="1" applyProtection="1">
      <alignment horizontal="center" vertical="center" wrapText="1"/>
      <protection locked="0"/>
    </xf>
    <xf numFmtId="0" fontId="24" fillId="4" borderId="47" xfId="4" quotePrefix="1" applyFont="1" applyFill="1" applyBorder="1" applyAlignment="1" applyProtection="1">
      <alignment horizontal="center" vertical="center" wrapText="1"/>
      <protection locked="0"/>
    </xf>
    <xf numFmtId="0" fontId="24" fillId="4" borderId="143" xfId="0" applyFont="1" applyFill="1" applyBorder="1" applyAlignment="1" applyProtection="1">
      <alignment horizontal="center" vertical="center"/>
      <protection locked="0"/>
    </xf>
    <xf numFmtId="0" fontId="18" fillId="4" borderId="10" xfId="8" applyFont="1" applyFill="1" applyBorder="1" applyAlignment="1" applyProtection="1">
      <alignment vertical="center" wrapText="1"/>
      <protection locked="0"/>
    </xf>
    <xf numFmtId="0" fontId="13" fillId="4" borderId="10" xfId="7" quotePrefix="1" applyFont="1" applyFill="1" applyBorder="1" applyAlignment="1" applyProtection="1">
      <alignment horizontal="center" vertical="center" wrapText="1"/>
      <protection locked="0"/>
    </xf>
    <xf numFmtId="0" fontId="13" fillId="4" borderId="39" xfId="7" quotePrefix="1" applyFont="1" applyFill="1" applyBorder="1" applyAlignment="1" applyProtection="1">
      <alignment horizontal="center" vertical="center" wrapText="1"/>
      <protection locked="0"/>
    </xf>
    <xf numFmtId="0" fontId="13" fillId="4" borderId="115" xfId="7" quotePrefix="1" applyFont="1" applyFill="1" applyBorder="1" applyAlignment="1" applyProtection="1">
      <alignment horizontal="center" vertical="center" wrapText="1"/>
      <protection locked="0"/>
    </xf>
    <xf numFmtId="0" fontId="13" fillId="4" borderId="47" xfId="7" quotePrefix="1" applyFont="1" applyFill="1" applyBorder="1" applyAlignment="1" applyProtection="1">
      <alignment horizontal="center" vertical="center" wrapText="1"/>
      <protection locked="0"/>
    </xf>
    <xf numFmtId="0" fontId="14" fillId="4" borderId="39" xfId="4" quotePrefix="1" applyFont="1" applyFill="1" applyBorder="1" applyAlignment="1" applyProtection="1">
      <alignment horizontal="center" vertical="center" wrapText="1"/>
      <protection locked="0"/>
    </xf>
    <xf numFmtId="0" fontId="24" fillId="4" borderId="115" xfId="0" applyFont="1" applyFill="1" applyBorder="1" applyAlignment="1" applyProtection="1">
      <alignment horizontal="center" vertical="center"/>
      <protection locked="0"/>
    </xf>
    <xf numFmtId="0" fontId="17" fillId="4" borderId="39" xfId="0" applyFont="1" applyFill="1" applyBorder="1" applyAlignment="1" applyProtection="1">
      <alignment horizontal="left" vertical="center" wrapText="1"/>
      <protection locked="0"/>
    </xf>
    <xf numFmtId="0" fontId="14" fillId="4" borderId="47" xfId="7" quotePrefix="1" applyFont="1" applyFill="1" applyBorder="1" applyAlignment="1" applyProtection="1">
      <alignment horizontal="center" vertical="center" wrapText="1"/>
      <protection locked="0"/>
    </xf>
    <xf numFmtId="0" fontId="14" fillId="4" borderId="29" xfId="7" quotePrefix="1" applyFont="1" applyFill="1" applyBorder="1" applyAlignment="1" applyProtection="1">
      <alignment horizontal="center" vertical="center" wrapText="1"/>
      <protection locked="0"/>
    </xf>
    <xf numFmtId="0" fontId="24" fillId="4" borderId="33" xfId="0" applyFont="1" applyFill="1" applyBorder="1" applyAlignment="1" applyProtection="1">
      <alignment horizontal="center" vertical="center"/>
      <protection locked="0"/>
    </xf>
    <xf numFmtId="0" fontId="18" fillId="4" borderId="100" xfId="10" quotePrefix="1" applyFont="1" applyFill="1" applyBorder="1" applyAlignment="1" applyProtection="1">
      <alignment horizontal="center" vertical="center" wrapText="1"/>
      <protection locked="0"/>
    </xf>
    <xf numFmtId="0" fontId="18" fillId="4" borderId="74" xfId="10" quotePrefix="1" applyFont="1" applyFill="1" applyBorder="1" applyAlignment="1" applyProtection="1">
      <alignment horizontal="center" vertical="center" wrapText="1"/>
      <protection locked="0"/>
    </xf>
    <xf numFmtId="0" fontId="18" fillId="4" borderId="10" xfId="10" quotePrefix="1" applyFont="1" applyFill="1" applyBorder="1" applyAlignment="1" applyProtection="1">
      <alignment horizontal="center" vertical="center" wrapText="1"/>
      <protection locked="0"/>
    </xf>
    <xf numFmtId="0" fontId="18" fillId="4" borderId="100" xfId="0" applyFont="1" applyFill="1" applyBorder="1" applyAlignment="1" applyProtection="1">
      <alignment horizontal="center" vertical="center" wrapText="1"/>
      <protection locked="0"/>
    </xf>
    <xf numFmtId="0" fontId="18" fillId="4" borderId="9" xfId="0" applyFont="1" applyFill="1" applyBorder="1" applyAlignment="1" applyProtection="1">
      <alignment horizontal="center" vertical="center" wrapText="1"/>
      <protection locked="0"/>
    </xf>
    <xf numFmtId="0" fontId="24" fillId="4" borderId="101" xfId="0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Alignment="1" applyProtection="1">
      <alignment horizontal="center" vertical="center" wrapText="1"/>
      <protection locked="0"/>
    </xf>
    <xf numFmtId="0" fontId="13" fillId="4" borderId="100" xfId="10" quotePrefix="1" applyFont="1" applyFill="1" applyBorder="1" applyAlignment="1" applyProtection="1">
      <alignment horizontal="center" vertical="center" wrapText="1"/>
      <protection locked="0"/>
    </xf>
    <xf numFmtId="0" fontId="13" fillId="4" borderId="48" xfId="10" quotePrefix="1" applyFont="1" applyFill="1" applyBorder="1" applyAlignment="1" applyProtection="1">
      <alignment horizontal="center" vertical="center" wrapText="1"/>
      <protection locked="0"/>
    </xf>
    <xf numFmtId="0" fontId="13" fillId="4" borderId="148" xfId="10" quotePrefix="1" applyFont="1" applyFill="1" applyBorder="1" applyAlignment="1" applyProtection="1">
      <alignment horizontal="center" vertical="center" wrapText="1"/>
      <protection locked="0"/>
    </xf>
    <xf numFmtId="0" fontId="18" fillId="4" borderId="105" xfId="8" applyFont="1" applyFill="1" applyBorder="1" applyAlignment="1" applyProtection="1">
      <alignment vertical="center" wrapText="1"/>
      <protection locked="0"/>
    </xf>
    <xf numFmtId="0" fontId="14" fillId="4" borderId="10" xfId="7" quotePrefix="1" applyFont="1" applyFill="1" applyBorder="1" applyAlignment="1" applyProtection="1">
      <alignment horizontal="center" vertical="center" wrapText="1"/>
      <protection locked="0"/>
    </xf>
    <xf numFmtId="0" fontId="18" fillId="4" borderId="10" xfId="7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115" xfId="0" applyFont="1" applyFill="1" applyBorder="1" applyAlignment="1" applyProtection="1">
      <alignment vertical="center"/>
      <protection locked="0"/>
    </xf>
    <xf numFmtId="0" fontId="15" fillId="4" borderId="48" xfId="10" quotePrefix="1" applyFont="1" applyFill="1" applyBorder="1" applyAlignment="1" applyProtection="1">
      <alignment vertical="center" wrapText="1"/>
      <protection locked="0"/>
    </xf>
    <xf numFmtId="0" fontId="15" fillId="4" borderId="39" xfId="10" applyFont="1" applyFill="1" applyBorder="1" applyAlignment="1" applyProtection="1">
      <alignment vertical="center" wrapText="1"/>
      <protection locked="0"/>
    </xf>
    <xf numFmtId="0" fontId="18" fillId="4" borderId="37" xfId="8" applyFont="1" applyFill="1" applyBorder="1" applyAlignment="1" applyProtection="1">
      <alignment vertical="center" wrapText="1"/>
      <protection locked="0"/>
    </xf>
    <xf numFmtId="0" fontId="18" fillId="4" borderId="10" xfId="0" applyFont="1" applyFill="1" applyBorder="1" applyAlignment="1" applyProtection="1">
      <alignment horizontal="center" vertical="center"/>
      <protection locked="0"/>
    </xf>
    <xf numFmtId="0" fontId="24" fillId="0" borderId="10" xfId="0" applyFont="1" applyFill="1" applyBorder="1" applyAlignment="1" applyProtection="1">
      <alignment horizontal="center"/>
      <protection locked="0"/>
    </xf>
    <xf numFmtId="0" fontId="24" fillId="4" borderId="26" xfId="0" applyFont="1" applyFill="1" applyBorder="1" applyAlignment="1">
      <alignment horizontal="center" vertical="center" wrapText="1"/>
    </xf>
    <xf numFmtId="0" fontId="24" fillId="4" borderId="27" xfId="0" applyFont="1" applyFill="1" applyBorder="1" applyAlignment="1">
      <alignment horizontal="center" vertical="center" wrapText="1"/>
    </xf>
    <xf numFmtId="0" fontId="24" fillId="4" borderId="28" xfId="0" applyFont="1" applyFill="1" applyBorder="1" applyAlignment="1">
      <alignment horizontal="center" vertical="center" wrapText="1"/>
    </xf>
    <xf numFmtId="0" fontId="24" fillId="4" borderId="30" xfId="0" applyFont="1" applyFill="1" applyBorder="1" applyAlignment="1">
      <alignment horizontal="center" vertical="center" wrapText="1"/>
    </xf>
    <xf numFmtId="0" fontId="24" fillId="4" borderId="34" xfId="0" applyFont="1" applyFill="1" applyBorder="1" applyAlignment="1">
      <alignment horizontal="center" vertical="center" wrapText="1"/>
    </xf>
    <xf numFmtId="0" fontId="24" fillId="4" borderId="42" xfId="0" applyFont="1" applyFill="1" applyBorder="1" applyAlignment="1">
      <alignment horizontal="center" vertical="center" wrapText="1"/>
    </xf>
    <xf numFmtId="0" fontId="24" fillId="4" borderId="94" xfId="0" applyFont="1" applyFill="1" applyBorder="1" applyAlignment="1">
      <alignment horizontal="center" vertical="center" wrapText="1"/>
    </xf>
    <xf numFmtId="0" fontId="24" fillId="4" borderId="69" xfId="0" applyFont="1" applyFill="1" applyBorder="1" applyAlignment="1">
      <alignment horizontal="center" vertical="center" wrapText="1"/>
    </xf>
    <xf numFmtId="0" fontId="24" fillId="4" borderId="95" xfId="0" applyFont="1" applyFill="1" applyBorder="1" applyAlignment="1">
      <alignment horizontal="center" vertical="center" wrapText="1"/>
    </xf>
    <xf numFmtId="0" fontId="24" fillId="4" borderId="19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vertical="center" wrapText="1"/>
    </xf>
    <xf numFmtId="0" fontId="24" fillId="4" borderId="10" xfId="0" applyFont="1" applyFill="1" applyBorder="1" applyAlignment="1">
      <alignment horizontal="center" vertical="center" wrapText="1"/>
    </xf>
    <xf numFmtId="0" fontId="24" fillId="4" borderId="9" xfId="0" applyFont="1" applyFill="1" applyBorder="1" applyAlignment="1">
      <alignment horizontal="center" vertical="center"/>
    </xf>
    <xf numFmtId="0" fontId="24" fillId="4" borderId="39" xfId="0" applyFont="1" applyFill="1" applyBorder="1" applyAlignment="1">
      <alignment horizontal="center" vertical="center"/>
    </xf>
    <xf numFmtId="0" fontId="24" fillId="4" borderId="9" xfId="0" applyFont="1" applyFill="1" applyBorder="1" applyAlignment="1">
      <alignment horizontal="center" vertical="center" wrapText="1"/>
    </xf>
    <xf numFmtId="0" fontId="24" fillId="4" borderId="46" xfId="0" applyFont="1" applyFill="1" applyBorder="1" applyAlignment="1">
      <alignment horizontal="center" vertical="center" wrapText="1"/>
    </xf>
    <xf numFmtId="0" fontId="24" fillId="4" borderId="43" xfId="0" applyFont="1" applyFill="1" applyBorder="1" applyAlignment="1">
      <alignment horizontal="center" vertical="center" wrapText="1"/>
    </xf>
    <xf numFmtId="0" fontId="24" fillId="4" borderId="115" xfId="0" applyFont="1" applyFill="1" applyBorder="1" applyAlignment="1">
      <alignment horizontal="center" vertical="center"/>
    </xf>
    <xf numFmtId="0" fontId="14" fillId="4" borderId="74" xfId="10" quotePrefix="1" applyFont="1" applyFill="1" applyBorder="1" applyAlignment="1">
      <alignment horizontal="center" vertical="center" wrapText="1"/>
    </xf>
    <xf numFmtId="0" fontId="13" fillId="4" borderId="100" xfId="7" quotePrefix="1" applyFont="1" applyFill="1" applyBorder="1" applyAlignment="1">
      <alignment horizontal="center" vertical="center" wrapText="1"/>
    </xf>
    <xf numFmtId="0" fontId="15" fillId="3" borderId="167" xfId="10" quotePrefix="1" applyFont="1" applyFill="1" applyBorder="1" applyAlignment="1">
      <alignment vertical="center" wrapText="1"/>
    </xf>
    <xf numFmtId="0" fontId="16" fillId="3" borderId="168" xfId="0" applyFont="1" applyFill="1" applyBorder="1" applyAlignment="1">
      <alignment horizontal="left" vertical="center" wrapText="1"/>
    </xf>
    <xf numFmtId="0" fontId="14" fillId="3" borderId="167" xfId="10" applyFont="1" applyFill="1" applyBorder="1" applyAlignment="1">
      <alignment vertical="center" wrapText="1"/>
    </xf>
    <xf numFmtId="0" fontId="14" fillId="5" borderId="168" xfId="10" quotePrefix="1" applyFont="1" applyFill="1" applyBorder="1" applyAlignment="1">
      <alignment horizontal="center" vertical="center" wrapText="1"/>
    </xf>
    <xf numFmtId="0" fontId="15" fillId="3" borderId="167" xfId="10" applyFont="1" applyFill="1" applyBorder="1" applyAlignment="1">
      <alignment vertical="center" wrapText="1"/>
    </xf>
    <xf numFmtId="0" fontId="14" fillId="3" borderId="168" xfId="7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vertical="center" wrapText="1"/>
    </xf>
    <xf numFmtId="0" fontId="14" fillId="4" borderId="21" xfId="10" quotePrefix="1" applyFont="1" applyFill="1" applyBorder="1" applyAlignment="1">
      <alignment vertical="center" wrapText="1"/>
    </xf>
    <xf numFmtId="0" fontId="13" fillId="4" borderId="12" xfId="10" quotePrefix="1" applyFont="1" applyFill="1" applyBorder="1" applyAlignment="1">
      <alignment vertical="center" wrapText="1"/>
    </xf>
    <xf numFmtId="0" fontId="16" fillId="4" borderId="20" xfId="0" applyFont="1" applyFill="1" applyBorder="1" applyAlignment="1">
      <alignment horizontal="left" vertical="center" wrapText="1"/>
    </xf>
    <xf numFmtId="0" fontId="16" fillId="4" borderId="21" xfId="0" applyFont="1" applyFill="1" applyBorder="1" applyAlignment="1">
      <alignment horizontal="left" vertical="center" wrapText="1"/>
    </xf>
    <xf numFmtId="0" fontId="38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66" fillId="4" borderId="10" xfId="0" applyFont="1" applyFill="1" applyBorder="1" applyAlignment="1" applyProtection="1">
      <alignment horizontal="left" vertical="center" wrapText="1"/>
      <protection locked="0"/>
    </xf>
    <xf numFmtId="0" fontId="13" fillId="2" borderId="81" xfId="7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14" fillId="0" borderId="167" xfId="10" quotePrefix="1" applyFont="1" applyFill="1" applyBorder="1" applyAlignment="1">
      <alignment vertical="center" wrapText="1"/>
    </xf>
    <xf numFmtId="0" fontId="17" fillId="0" borderId="165" xfId="0" applyFont="1" applyFill="1" applyBorder="1" applyAlignment="1">
      <alignment horizontal="left" vertical="center" wrapText="1"/>
    </xf>
    <xf numFmtId="0" fontId="13" fillId="0" borderId="172" xfId="7" applyFont="1" applyFill="1" applyBorder="1" applyAlignment="1">
      <alignment horizontal="center" vertical="center" wrapText="1"/>
    </xf>
    <xf numFmtId="0" fontId="13" fillId="0" borderId="170" xfId="7" applyFont="1" applyFill="1" applyBorder="1" applyAlignment="1">
      <alignment horizontal="center" vertical="center" wrapText="1"/>
    </xf>
    <xf numFmtId="0" fontId="13" fillId="0" borderId="165" xfId="7" applyFont="1" applyFill="1" applyBorder="1" applyAlignment="1">
      <alignment horizontal="center" vertical="center" wrapText="1"/>
    </xf>
    <xf numFmtId="0" fontId="13" fillId="0" borderId="171" xfId="7" applyFont="1" applyFill="1" applyBorder="1" applyAlignment="1">
      <alignment horizontal="center" vertical="center" wrapText="1"/>
    </xf>
    <xf numFmtId="0" fontId="13" fillId="0" borderId="30" xfId="7" applyFont="1" applyFill="1" applyBorder="1" applyAlignment="1">
      <alignment vertical="center" wrapText="1"/>
    </xf>
    <xf numFmtId="0" fontId="13" fillId="0" borderId="173" xfId="7" applyFont="1" applyFill="1" applyBorder="1" applyAlignment="1">
      <alignment vertical="center" wrapText="1"/>
    </xf>
    <xf numFmtId="0" fontId="13" fillId="0" borderId="174" xfId="7" applyFont="1" applyFill="1" applyBorder="1" applyAlignment="1">
      <alignment vertical="center" wrapText="1"/>
    </xf>
    <xf numFmtId="0" fontId="13" fillId="0" borderId="165" xfId="7" applyFont="1" applyFill="1" applyBorder="1" applyAlignment="1">
      <alignment vertical="center" wrapText="1"/>
    </xf>
    <xf numFmtId="0" fontId="14" fillId="0" borderId="173" xfId="7" applyFont="1" applyFill="1" applyBorder="1" applyAlignment="1">
      <alignment vertical="center" wrapText="1"/>
    </xf>
    <xf numFmtId="0" fontId="13" fillId="0" borderId="171" xfId="7" applyFont="1" applyFill="1" applyBorder="1" applyAlignment="1">
      <alignment vertical="center" wrapText="1"/>
    </xf>
    <xf numFmtId="0" fontId="14" fillId="0" borderId="165" xfId="10" quotePrefix="1" applyFont="1" applyFill="1" applyBorder="1" applyAlignment="1">
      <alignment vertical="center" wrapText="1"/>
    </xf>
    <xf numFmtId="0" fontId="15" fillId="0" borderId="167" xfId="10" applyFont="1" applyFill="1" applyBorder="1" applyAlignment="1">
      <alignment vertical="center" wrapText="1"/>
    </xf>
    <xf numFmtId="0" fontId="14" fillId="0" borderId="168" xfId="7" applyFont="1" applyFill="1" applyBorder="1" applyAlignment="1">
      <alignment horizontal="center" vertical="center" wrapText="1"/>
    </xf>
    <xf numFmtId="0" fontId="14" fillId="0" borderId="169" xfId="7" applyFont="1" applyFill="1" applyBorder="1" applyAlignment="1">
      <alignment horizontal="center" vertical="center" wrapText="1"/>
    </xf>
    <xf numFmtId="0" fontId="17" fillId="0" borderId="173" xfId="0" applyFont="1" applyFill="1" applyBorder="1" applyAlignment="1">
      <alignment horizontal="center" vertical="center" wrapText="1"/>
    </xf>
    <xf numFmtId="0" fontId="24" fillId="0" borderId="175" xfId="0" applyFont="1" applyFill="1" applyBorder="1" applyAlignment="1">
      <alignment horizontal="center" vertical="center" wrapText="1"/>
    </xf>
    <xf numFmtId="0" fontId="18" fillId="0" borderId="174" xfId="0" applyFont="1" applyFill="1" applyBorder="1" applyAlignment="1">
      <alignment horizontal="center" vertical="center" wrapText="1"/>
    </xf>
    <xf numFmtId="0" fontId="14" fillId="2" borderId="177" xfId="10" applyFont="1" applyFill="1" applyBorder="1" applyAlignment="1">
      <alignment horizontal="center" vertical="center" wrapText="1"/>
    </xf>
    <xf numFmtId="0" fontId="14" fillId="2" borderId="178" xfId="10" applyFont="1" applyFill="1" applyBorder="1" applyAlignment="1">
      <alignment horizontal="center" vertical="center" wrapText="1"/>
    </xf>
    <xf numFmtId="0" fontId="14" fillId="2" borderId="179" xfId="10" applyFont="1" applyFill="1" applyBorder="1" applyAlignment="1">
      <alignment horizontal="center" vertical="center" wrapText="1"/>
    </xf>
    <xf numFmtId="0" fontId="14" fillId="2" borderId="180" xfId="10" applyFont="1" applyFill="1" applyBorder="1" applyAlignment="1">
      <alignment horizontal="center" vertical="center" wrapText="1"/>
    </xf>
    <xf numFmtId="0" fontId="13" fillId="2" borderId="180" xfId="7" applyFont="1" applyFill="1" applyBorder="1" applyAlignment="1">
      <alignment horizontal="center" vertical="center" wrapText="1"/>
    </xf>
    <xf numFmtId="0" fontId="14" fillId="2" borderId="181" xfId="10" applyFont="1" applyFill="1" applyBorder="1" applyAlignment="1">
      <alignment horizontal="center" vertical="center" wrapText="1"/>
    </xf>
    <xf numFmtId="0" fontId="14" fillId="2" borderId="182" xfId="10" applyFont="1" applyFill="1" applyBorder="1" applyAlignment="1">
      <alignment horizontal="center" vertical="center" wrapText="1"/>
    </xf>
    <xf numFmtId="0" fontId="14" fillId="2" borderId="183" xfId="10" applyFont="1" applyFill="1" applyBorder="1" applyAlignment="1">
      <alignment horizontal="center" vertical="center" wrapText="1"/>
    </xf>
    <xf numFmtId="0" fontId="14" fillId="2" borderId="184" xfId="10" applyFont="1" applyFill="1" applyBorder="1" applyAlignment="1">
      <alignment horizontal="center" vertical="center" wrapText="1"/>
    </xf>
    <xf numFmtId="0" fontId="13" fillId="2" borderId="185" xfId="7" applyFont="1" applyFill="1" applyBorder="1" applyAlignment="1">
      <alignment horizontal="center" vertical="center" wrapText="1"/>
    </xf>
    <xf numFmtId="0" fontId="13" fillId="2" borderId="186" xfId="7" applyFont="1" applyFill="1" applyBorder="1" applyAlignment="1">
      <alignment horizontal="center" vertical="center" wrapText="1"/>
    </xf>
    <xf numFmtId="0" fontId="13" fillId="2" borderId="181" xfId="7" applyFont="1" applyFill="1" applyBorder="1" applyAlignment="1">
      <alignment horizontal="center" vertical="center" wrapText="1"/>
    </xf>
    <xf numFmtId="0" fontId="14" fillId="0" borderId="176" xfId="10" applyFont="1" applyFill="1" applyBorder="1" applyAlignment="1">
      <alignment horizontal="center" vertical="center" wrapText="1"/>
    </xf>
    <xf numFmtId="0" fontId="14" fillId="2" borderId="176" xfId="10" applyFont="1" applyFill="1" applyBorder="1" applyAlignment="1">
      <alignment horizontal="center" vertical="center" wrapText="1"/>
    </xf>
    <xf numFmtId="0" fontId="13" fillId="2" borderId="176" xfId="7" applyFont="1" applyFill="1" applyBorder="1" applyAlignment="1">
      <alignment horizontal="center" vertical="center" wrapText="1"/>
    </xf>
    <xf numFmtId="0" fontId="14" fillId="2" borderId="187" xfId="10" applyFont="1" applyFill="1" applyBorder="1" applyAlignment="1">
      <alignment horizontal="center" vertical="center" wrapText="1"/>
    </xf>
    <xf numFmtId="0" fontId="14" fillId="2" borderId="188" xfId="10" applyFont="1" applyFill="1" applyBorder="1" applyAlignment="1">
      <alignment horizontal="center" vertical="center" wrapText="1"/>
    </xf>
    <xf numFmtId="0" fontId="14" fillId="2" borderId="189" xfId="10" applyFont="1" applyFill="1" applyBorder="1" applyAlignment="1">
      <alignment horizontal="center" vertical="center" wrapText="1"/>
    </xf>
    <xf numFmtId="0" fontId="14" fillId="2" borderId="190" xfId="10" applyFont="1" applyFill="1" applyBorder="1" applyAlignment="1">
      <alignment horizontal="center" vertical="center" wrapText="1"/>
    </xf>
    <xf numFmtId="0" fontId="14" fillId="2" borderId="191" xfId="10" applyFont="1" applyFill="1" applyBorder="1" applyAlignment="1">
      <alignment horizontal="center" vertical="center" wrapText="1"/>
    </xf>
    <xf numFmtId="0" fontId="14" fillId="2" borderId="192" xfId="10" applyFont="1" applyFill="1" applyBorder="1" applyAlignment="1">
      <alignment horizontal="center" vertical="center" wrapText="1"/>
    </xf>
    <xf numFmtId="0" fontId="14" fillId="2" borderId="193" xfId="10" applyFont="1" applyFill="1" applyBorder="1" applyAlignment="1">
      <alignment horizontal="center" vertical="center" wrapText="1"/>
    </xf>
    <xf numFmtId="0" fontId="13" fillId="2" borderId="190" xfId="7" applyFont="1" applyFill="1" applyBorder="1" applyAlignment="1">
      <alignment horizontal="center" vertical="center" wrapText="1"/>
    </xf>
    <xf numFmtId="0" fontId="13" fillId="2" borderId="191" xfId="7" applyFont="1" applyFill="1" applyBorder="1" applyAlignment="1">
      <alignment horizontal="center" vertical="center" wrapText="1"/>
    </xf>
    <xf numFmtId="0" fontId="13" fillId="2" borderId="192" xfId="7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wrapText="1"/>
    </xf>
    <xf numFmtId="0" fontId="8" fillId="3" borderId="206" xfId="4" quotePrefix="1" applyFont="1" applyFill="1" applyBorder="1" applyAlignment="1">
      <alignment horizontal="center" vertical="center" wrapText="1"/>
    </xf>
    <xf numFmtId="0" fontId="13" fillId="3" borderId="207" xfId="10" quotePrefix="1" applyFont="1" applyFill="1" applyBorder="1" applyAlignment="1">
      <alignment vertical="center" wrapText="1"/>
    </xf>
    <xf numFmtId="0" fontId="13" fillId="3" borderId="208" xfId="10" quotePrefix="1" applyFont="1" applyFill="1" applyBorder="1" applyAlignment="1">
      <alignment vertical="center" wrapText="1"/>
    </xf>
    <xf numFmtId="0" fontId="14" fillId="3" borderId="209" xfId="10" quotePrefix="1" applyFont="1" applyFill="1" applyBorder="1" applyAlignment="1">
      <alignment vertical="center" wrapText="1"/>
    </xf>
    <xf numFmtId="0" fontId="14" fillId="3" borderId="210" xfId="10" quotePrefix="1" applyFont="1" applyFill="1" applyBorder="1" applyAlignment="1">
      <alignment vertical="center" wrapText="1"/>
    </xf>
    <xf numFmtId="0" fontId="13" fillId="3" borderId="211" xfId="10" quotePrefix="1" applyFont="1" applyFill="1" applyBorder="1" applyAlignment="1">
      <alignment vertical="center" wrapText="1"/>
    </xf>
    <xf numFmtId="0" fontId="13" fillId="3" borderId="212" xfId="10" quotePrefix="1" applyFont="1" applyFill="1" applyBorder="1" applyAlignment="1">
      <alignment vertical="center" wrapText="1"/>
    </xf>
    <xf numFmtId="0" fontId="14" fillId="3" borderId="213" xfId="10" quotePrefix="1" applyFont="1" applyFill="1" applyBorder="1" applyAlignment="1">
      <alignment vertical="center" wrapText="1"/>
    </xf>
    <xf numFmtId="0" fontId="14" fillId="3" borderId="214" xfId="10" applyFont="1" applyFill="1" applyBorder="1" applyAlignment="1">
      <alignment vertical="center" wrapText="1"/>
    </xf>
    <xf numFmtId="0" fontId="14" fillId="3" borderId="215" xfId="10" quotePrefix="1" applyFont="1" applyFill="1" applyBorder="1" applyAlignment="1">
      <alignment horizontal="center" vertical="center" wrapText="1"/>
    </xf>
    <xf numFmtId="0" fontId="14" fillId="3" borderId="216" xfId="10" quotePrefix="1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16" fillId="3" borderId="218" xfId="0" applyFont="1" applyFill="1" applyBorder="1" applyAlignment="1">
      <alignment horizontal="center" vertical="center" wrapText="1"/>
    </xf>
    <xf numFmtId="0" fontId="16" fillId="3" borderId="219" xfId="0" applyFont="1" applyFill="1" applyBorder="1" applyAlignment="1">
      <alignment horizontal="center" vertical="center" wrapText="1"/>
    </xf>
    <xf numFmtId="0" fontId="16" fillId="3" borderId="221" xfId="0" applyFont="1" applyFill="1" applyBorder="1" applyAlignment="1">
      <alignment horizontal="center" vertical="center" wrapText="1"/>
    </xf>
    <xf numFmtId="0" fontId="16" fillId="3" borderId="198" xfId="0" applyFont="1" applyFill="1" applyBorder="1" applyAlignment="1">
      <alignment horizontal="left" vertical="center" wrapText="1"/>
    </xf>
    <xf numFmtId="0" fontId="13" fillId="3" borderId="205" xfId="7" quotePrefix="1" applyFont="1" applyFill="1" applyBorder="1" applyAlignment="1">
      <alignment horizontal="center" vertical="center" wrapText="1"/>
    </xf>
    <xf numFmtId="0" fontId="13" fillId="3" borderId="222" xfId="7" quotePrefix="1" applyFont="1" applyFill="1" applyBorder="1" applyAlignment="1">
      <alignment horizontal="center" vertical="center" wrapText="1"/>
    </xf>
    <xf numFmtId="0" fontId="13" fillId="3" borderId="223" xfId="7" quotePrefix="1" applyFont="1" applyFill="1" applyBorder="1" applyAlignment="1">
      <alignment horizontal="center" vertical="center" wrapText="1"/>
    </xf>
    <xf numFmtId="0" fontId="13" fillId="3" borderId="224" xfId="7" quotePrefix="1" applyFont="1" applyFill="1" applyBorder="1" applyAlignment="1">
      <alignment horizontal="center" vertical="center" wrapText="1"/>
    </xf>
    <xf numFmtId="0" fontId="13" fillId="3" borderId="225" xfId="7" quotePrefix="1" applyFont="1" applyFill="1" applyBorder="1" applyAlignment="1">
      <alignment horizontal="center" vertical="center" wrapText="1"/>
    </xf>
    <xf numFmtId="0" fontId="13" fillId="3" borderId="199" xfId="7" quotePrefix="1" applyFont="1" applyFill="1" applyBorder="1" applyAlignment="1">
      <alignment horizontal="center" vertical="center" wrapText="1"/>
    </xf>
    <xf numFmtId="0" fontId="17" fillId="3" borderId="198" xfId="0" applyFont="1" applyFill="1" applyBorder="1" applyAlignment="1">
      <alignment horizontal="left" vertical="center" wrapText="1"/>
    </xf>
    <xf numFmtId="0" fontId="14" fillId="3" borderId="225" xfId="7" quotePrefix="1" applyFont="1" applyFill="1" applyBorder="1" applyAlignment="1">
      <alignment horizontal="center" vertical="center" wrapText="1"/>
    </xf>
    <xf numFmtId="0" fontId="14" fillId="5" borderId="211" xfId="10" quotePrefix="1" applyFont="1" applyFill="1" applyBorder="1" applyAlignment="1">
      <alignment horizontal="center" vertical="center" wrapText="1"/>
    </xf>
    <xf numFmtId="0" fontId="14" fillId="5" borderId="226" xfId="10" quotePrefix="1" applyFont="1" applyFill="1" applyBorder="1" applyAlignment="1">
      <alignment horizontal="center" vertical="center" wrapText="1"/>
    </xf>
    <xf numFmtId="0" fontId="14" fillId="3" borderId="204" xfId="10" quotePrefix="1" applyFont="1" applyFill="1" applyBorder="1" applyAlignment="1">
      <alignment horizontal="center" vertical="center" wrapText="1"/>
    </xf>
    <xf numFmtId="0" fontId="14" fillId="5" borderId="227" xfId="10" quotePrefix="1" applyFont="1" applyFill="1" applyBorder="1" applyAlignment="1">
      <alignment horizontal="center" vertical="center" wrapText="1"/>
    </xf>
    <xf numFmtId="0" fontId="14" fillId="3" borderId="228" xfId="10" quotePrefix="1" applyFont="1" applyFill="1" applyBorder="1" applyAlignment="1">
      <alignment horizontal="center" vertical="center" wrapText="1"/>
    </xf>
    <xf numFmtId="0" fontId="15" fillId="3" borderId="195" xfId="10" quotePrefix="1" applyFont="1" applyFill="1" applyBorder="1" applyAlignment="1">
      <alignment vertical="center" wrapText="1"/>
    </xf>
    <xf numFmtId="0" fontId="13" fillId="3" borderId="205" xfId="10" quotePrefix="1" applyFont="1" applyFill="1" applyBorder="1" applyAlignment="1">
      <alignment horizontal="center" vertical="center" wrapText="1"/>
    </xf>
    <xf numFmtId="0" fontId="13" fillId="3" borderId="223" xfId="10" quotePrefix="1" applyFont="1" applyFill="1" applyBorder="1" applyAlignment="1">
      <alignment horizontal="center" vertical="center" wrapText="1"/>
    </xf>
    <xf numFmtId="0" fontId="13" fillId="3" borderId="197" xfId="10" quotePrefix="1" applyFont="1" applyFill="1" applyBorder="1" applyAlignment="1">
      <alignment horizontal="center" vertical="center" wrapText="1"/>
    </xf>
    <xf numFmtId="0" fontId="14" fillId="3" borderId="227" xfId="7" quotePrefix="1" applyFont="1" applyFill="1" applyBorder="1" applyAlignment="1">
      <alignment horizontal="center" vertical="center" wrapText="1"/>
    </xf>
    <xf numFmtId="0" fontId="14" fillId="3" borderId="215" xfId="7" quotePrefix="1" applyFont="1" applyFill="1" applyBorder="1" applyAlignment="1">
      <alignment horizontal="center" vertical="center" wrapText="1"/>
    </xf>
    <xf numFmtId="0" fontId="14" fillId="3" borderId="216" xfId="7" quotePrefix="1" applyFont="1" applyFill="1" applyBorder="1" applyAlignment="1">
      <alignment horizontal="center" vertical="center" wrapText="1"/>
    </xf>
    <xf numFmtId="0" fontId="14" fillId="3" borderId="229" xfId="7" quotePrefix="1" applyFont="1" applyFill="1" applyBorder="1" applyAlignment="1">
      <alignment horizontal="center" vertical="center" wrapText="1"/>
    </xf>
    <xf numFmtId="0" fontId="16" fillId="3" borderId="224" xfId="0" applyFont="1" applyFill="1" applyBorder="1" applyAlignment="1">
      <alignment horizontal="center" vertical="center" wrapText="1"/>
    </xf>
    <xf numFmtId="0" fontId="16" fillId="3" borderId="225" xfId="0" applyFont="1" applyFill="1" applyBorder="1" applyAlignment="1">
      <alignment horizontal="center" vertical="center" wrapText="1"/>
    </xf>
    <xf numFmtId="0" fontId="14" fillId="5" borderId="215" xfId="10" quotePrefix="1" applyFont="1" applyFill="1" applyBorder="1" applyAlignment="1">
      <alignment horizontal="center" vertical="center" wrapText="1"/>
    </xf>
    <xf numFmtId="0" fontId="14" fillId="5" borderId="216" xfId="10" quotePrefix="1" applyFont="1" applyFill="1" applyBorder="1" applyAlignment="1">
      <alignment horizontal="center" vertical="center" wrapText="1"/>
    </xf>
    <xf numFmtId="0" fontId="21" fillId="3" borderId="195" xfId="0" applyFont="1" applyFill="1" applyBorder="1" applyAlignment="1">
      <alignment horizontal="left" vertical="center" wrapText="1"/>
    </xf>
    <xf numFmtId="0" fontId="13" fillId="3" borderId="196" xfId="7" quotePrefix="1" applyFont="1" applyFill="1" applyBorder="1" applyAlignment="1">
      <alignment horizontal="center" vertical="center" wrapText="1"/>
    </xf>
    <xf numFmtId="0" fontId="16" fillId="3" borderId="195" xfId="0" applyFont="1" applyFill="1" applyBorder="1" applyAlignment="1">
      <alignment horizontal="left" vertical="center" wrapText="1"/>
    </xf>
    <xf numFmtId="0" fontId="16" fillId="3" borderId="205" xfId="0" applyFont="1" applyFill="1" applyBorder="1" applyAlignment="1">
      <alignment horizontal="center" vertical="center"/>
    </xf>
    <xf numFmtId="0" fontId="16" fillId="3" borderId="223" xfId="0" applyFont="1" applyFill="1" applyBorder="1" applyAlignment="1">
      <alignment horizontal="center" vertical="center"/>
    </xf>
    <xf numFmtId="0" fontId="16" fillId="3" borderId="196" xfId="0" applyFont="1" applyFill="1" applyBorder="1" applyAlignment="1">
      <alignment horizontal="center" vertical="center"/>
    </xf>
    <xf numFmtId="0" fontId="8" fillId="3" borderId="205" xfId="4" quotePrefix="1" applyFont="1" applyFill="1" applyBorder="1" applyAlignment="1">
      <alignment horizontal="center" vertical="center" wrapText="1"/>
    </xf>
    <xf numFmtId="0" fontId="16" fillId="3" borderId="231" xfId="0" applyFont="1" applyFill="1" applyBorder="1" applyAlignment="1">
      <alignment horizontal="left" vertical="center" wrapText="1"/>
    </xf>
    <xf numFmtId="0" fontId="16" fillId="3" borderId="232" xfId="0" applyFont="1" applyFill="1" applyBorder="1" applyAlignment="1">
      <alignment horizontal="center" vertical="center" wrapText="1"/>
    </xf>
    <xf numFmtId="0" fontId="16" fillId="3" borderId="233" xfId="0" applyFont="1" applyFill="1" applyBorder="1" applyAlignment="1">
      <alignment horizontal="center" vertical="center" wrapText="1"/>
    </xf>
    <xf numFmtId="0" fontId="13" fillId="3" borderId="230" xfId="7" quotePrefix="1" applyFont="1" applyFill="1" applyBorder="1" applyAlignment="1">
      <alignment horizontal="center" vertical="center" wrapText="1"/>
    </xf>
    <xf numFmtId="0" fontId="13" fillId="3" borderId="231" xfId="7" quotePrefix="1" applyFont="1" applyFill="1" applyBorder="1" applyAlignment="1">
      <alignment horizontal="center" vertical="center" wrapText="1"/>
    </xf>
    <xf numFmtId="0" fontId="14" fillId="3" borderId="231" xfId="7" quotePrefix="1" applyFont="1" applyFill="1" applyBorder="1" applyAlignment="1">
      <alignment horizontal="center" vertical="center" wrapText="1"/>
    </xf>
    <xf numFmtId="0" fontId="13" fillId="3" borderId="230" xfId="10" quotePrefix="1" applyFont="1" applyFill="1" applyBorder="1" applyAlignment="1">
      <alignment horizontal="center" vertical="center" wrapText="1"/>
    </xf>
    <xf numFmtId="0" fontId="16" fillId="3" borderId="231" xfId="0" applyFont="1" applyFill="1" applyBorder="1" applyAlignment="1">
      <alignment horizontal="center" vertical="center" wrapText="1"/>
    </xf>
    <xf numFmtId="0" fontId="16" fillId="3" borderId="230" xfId="0" applyFont="1" applyFill="1" applyBorder="1" applyAlignment="1">
      <alignment horizontal="center" vertical="center"/>
    </xf>
    <xf numFmtId="14" fontId="31" fillId="3" borderId="234" xfId="8" applyNumberFormat="1" applyFont="1" applyFill="1" applyBorder="1" applyAlignment="1">
      <alignment vertical="center" wrapText="1"/>
    </xf>
    <xf numFmtId="0" fontId="20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5" fillId="4" borderId="205" xfId="4" quotePrefix="1" applyFont="1" applyFill="1" applyBorder="1" applyAlignment="1">
      <alignment horizontal="center" vertical="center" wrapText="1"/>
    </xf>
    <xf numFmtId="0" fontId="6" fillId="4" borderId="205" xfId="4" quotePrefix="1" applyFont="1" applyFill="1" applyBorder="1" applyAlignment="1">
      <alignment horizontal="center" vertical="center" wrapText="1"/>
    </xf>
    <xf numFmtId="0" fontId="8" fillId="4" borderId="206" xfId="4" quotePrefix="1" applyFont="1" applyFill="1" applyBorder="1" applyAlignment="1">
      <alignment horizontal="center" vertical="center" wrapText="1"/>
    </xf>
    <xf numFmtId="0" fontId="15" fillId="4" borderId="167" xfId="10" quotePrefix="1" applyFont="1" applyFill="1" applyBorder="1" applyAlignment="1">
      <alignment vertical="center" wrapText="1"/>
    </xf>
    <xf numFmtId="0" fontId="13" fillId="4" borderId="168" xfId="10" quotePrefix="1" applyFont="1" applyFill="1" applyBorder="1" applyAlignment="1">
      <alignment vertical="center" wrapText="1"/>
    </xf>
    <xf numFmtId="0" fontId="13" fillId="4" borderId="208" xfId="10" quotePrefix="1" applyFont="1" applyFill="1" applyBorder="1" applyAlignment="1">
      <alignment vertical="center" wrapText="1"/>
    </xf>
    <xf numFmtId="0" fontId="14" fillId="4" borderId="210" xfId="10" quotePrefix="1" applyFont="1" applyFill="1" applyBorder="1" applyAlignment="1">
      <alignment vertical="center" wrapText="1"/>
    </xf>
    <xf numFmtId="0" fontId="13" fillId="4" borderId="211" xfId="10" quotePrefix="1" applyFont="1" applyFill="1" applyBorder="1" applyAlignment="1">
      <alignment vertical="center" wrapText="1"/>
    </xf>
    <xf numFmtId="0" fontId="13" fillId="4" borderId="212" xfId="10" quotePrefix="1" applyFont="1" applyFill="1" applyBorder="1" applyAlignment="1">
      <alignment vertical="center" wrapText="1"/>
    </xf>
    <xf numFmtId="0" fontId="14" fillId="4" borderId="213" xfId="10" quotePrefix="1" applyFont="1" applyFill="1" applyBorder="1" applyAlignment="1">
      <alignment vertical="center" wrapText="1"/>
    </xf>
    <xf numFmtId="0" fontId="16" fillId="4" borderId="168" xfId="0" applyFont="1" applyFill="1" applyBorder="1" applyAlignment="1">
      <alignment horizontal="left" vertical="center" wrapText="1"/>
    </xf>
    <xf numFmtId="0" fontId="13" fillId="4" borderId="202" xfId="10" applyFont="1" applyFill="1" applyBorder="1" applyAlignment="1">
      <alignment vertical="center" wrapText="1"/>
    </xf>
    <xf numFmtId="0" fontId="14" fillId="4" borderId="211" xfId="10" quotePrefix="1" applyFont="1" applyFill="1" applyBorder="1" applyAlignment="1">
      <alignment horizontal="center" vertical="center" wrapText="1"/>
    </xf>
    <xf numFmtId="0" fontId="14" fillId="4" borderId="212" xfId="10" quotePrefix="1" applyFont="1" applyFill="1" applyBorder="1" applyAlignment="1">
      <alignment horizontal="center" vertical="center" wrapText="1"/>
    </xf>
    <xf numFmtId="0" fontId="14" fillId="4" borderId="213" xfId="10" quotePrefix="1" applyFont="1" applyFill="1" applyBorder="1" applyAlignment="1">
      <alignment horizontal="center" vertical="center" wrapText="1"/>
    </xf>
    <xf numFmtId="0" fontId="16" fillId="4" borderId="235" xfId="0" applyFont="1" applyFill="1" applyBorder="1" applyAlignment="1">
      <alignment horizontal="center" vertical="center" wrapText="1"/>
    </xf>
    <xf numFmtId="0" fontId="16" fillId="4" borderId="236" xfId="0" applyFont="1" applyFill="1" applyBorder="1" applyAlignment="1">
      <alignment horizontal="center" vertical="center" wrapText="1"/>
    </xf>
    <xf numFmtId="0" fontId="16" fillId="4" borderId="237" xfId="0" applyFont="1" applyFill="1" applyBorder="1" applyAlignment="1">
      <alignment horizontal="center" vertical="center" wrapText="1"/>
    </xf>
    <xf numFmtId="0" fontId="16" fillId="4" borderId="198" xfId="0" applyFont="1" applyFill="1" applyBorder="1" applyAlignment="1">
      <alignment horizontal="left" vertical="center" wrapText="1"/>
    </xf>
    <xf numFmtId="0" fontId="13" fillId="4" borderId="205" xfId="7" quotePrefix="1" applyFont="1" applyFill="1" applyBorder="1" applyAlignment="1">
      <alignment horizontal="center" vertical="center" wrapText="1"/>
    </xf>
    <xf numFmtId="0" fontId="13" fillId="4" borderId="206" xfId="7" quotePrefix="1" applyFont="1" applyFill="1" applyBorder="1" applyAlignment="1">
      <alignment horizontal="center" vertical="center" wrapText="1"/>
    </xf>
    <xf numFmtId="0" fontId="13" fillId="4" borderId="224" xfId="7" quotePrefix="1" applyFont="1" applyFill="1" applyBorder="1" applyAlignment="1">
      <alignment horizontal="center" vertical="center" wrapText="1"/>
    </xf>
    <xf numFmtId="0" fontId="13" fillId="4" borderId="225" xfId="7" quotePrefix="1" applyFont="1" applyFill="1" applyBorder="1" applyAlignment="1">
      <alignment horizontal="center" vertical="center" wrapText="1"/>
    </xf>
    <xf numFmtId="0" fontId="13" fillId="4" borderId="199" xfId="7" quotePrefix="1" applyFont="1" applyFill="1" applyBorder="1" applyAlignment="1">
      <alignment horizontal="center" vertical="center" wrapText="1"/>
    </xf>
    <xf numFmtId="0" fontId="13" fillId="4" borderId="198" xfId="7" quotePrefix="1" applyFont="1" applyFill="1" applyBorder="1" applyAlignment="1">
      <alignment horizontal="center" vertical="center" wrapText="1"/>
    </xf>
    <xf numFmtId="0" fontId="13" fillId="4" borderId="200" xfId="7" quotePrefix="1" applyFont="1" applyFill="1" applyBorder="1" applyAlignment="1">
      <alignment horizontal="center" vertical="center" wrapText="1"/>
    </xf>
    <xf numFmtId="0" fontId="17" fillId="4" borderId="198" xfId="0" applyFont="1" applyFill="1" applyBorder="1" applyAlignment="1">
      <alignment horizontal="left" vertical="center" wrapText="1"/>
    </xf>
    <xf numFmtId="0" fontId="13" fillId="4" borderId="224" xfId="7" quotePrefix="1" applyFont="1" applyFill="1" applyBorder="1" applyAlignment="1">
      <alignment vertical="center" wrapText="1"/>
    </xf>
    <xf numFmtId="0" fontId="13" fillId="4" borderId="238" xfId="7" quotePrefix="1" applyFont="1" applyFill="1" applyBorder="1" applyAlignment="1">
      <alignment vertical="center" wrapText="1"/>
    </xf>
    <xf numFmtId="0" fontId="13" fillId="4" borderId="239" xfId="7" quotePrefix="1" applyFont="1" applyFill="1" applyBorder="1" applyAlignment="1">
      <alignment vertical="center" wrapText="1"/>
    </xf>
    <xf numFmtId="0" fontId="13" fillId="4" borderId="198" xfId="7" quotePrefix="1" applyFont="1" applyFill="1" applyBorder="1" applyAlignment="1">
      <alignment vertical="center" wrapText="1"/>
    </xf>
    <xf numFmtId="0" fontId="14" fillId="4" borderId="238" xfId="7" quotePrefix="1" applyFont="1" applyFill="1" applyBorder="1" applyAlignment="1">
      <alignment vertical="center" wrapText="1"/>
    </xf>
    <xf numFmtId="0" fontId="14" fillId="4" borderId="200" xfId="7" quotePrefix="1" applyFont="1" applyFill="1" applyBorder="1" applyAlignment="1">
      <alignment vertical="center" wrapText="1"/>
    </xf>
    <xf numFmtId="0" fontId="13" fillId="4" borderId="211" xfId="10" quotePrefix="1" applyFont="1" applyFill="1" applyBorder="1" applyAlignment="1">
      <alignment horizontal="center" vertical="center" wrapText="1"/>
    </xf>
    <xf numFmtId="0" fontId="13" fillId="4" borderId="212" xfId="10" quotePrefix="1" applyFont="1" applyFill="1" applyBorder="1" applyAlignment="1">
      <alignment horizontal="center" vertical="center" wrapText="1"/>
    </xf>
    <xf numFmtId="0" fontId="13" fillId="4" borderId="213" xfId="10" quotePrefix="1" applyFont="1" applyFill="1" applyBorder="1" applyAlignment="1">
      <alignment horizontal="center" vertical="center" wrapText="1"/>
    </xf>
    <xf numFmtId="0" fontId="16" fillId="4" borderId="224" xfId="0" applyFont="1" applyFill="1" applyBorder="1" applyAlignment="1">
      <alignment horizontal="center" vertical="center" wrapText="1"/>
    </xf>
    <xf numFmtId="0" fontId="16" fillId="4" borderId="238" xfId="0" applyFont="1" applyFill="1" applyBorder="1" applyAlignment="1">
      <alignment horizontal="center" vertical="center" wrapText="1"/>
    </xf>
    <xf numFmtId="0" fontId="16" fillId="4" borderId="231" xfId="0" applyFont="1" applyFill="1" applyBorder="1" applyAlignment="1">
      <alignment horizontal="center" vertical="center" wrapText="1"/>
    </xf>
    <xf numFmtId="0" fontId="15" fillId="4" borderId="195" xfId="10" quotePrefix="1" applyFont="1" applyFill="1" applyBorder="1" applyAlignment="1">
      <alignment vertical="center" wrapText="1"/>
    </xf>
    <xf numFmtId="0" fontId="13" fillId="4" borderId="205" xfId="10" quotePrefix="1" applyFont="1" applyFill="1" applyBorder="1" applyAlignment="1">
      <alignment horizontal="center" vertical="center" wrapText="1"/>
    </xf>
    <xf numFmtId="0" fontId="13" fillId="4" borderId="206" xfId="10" quotePrefix="1" applyFont="1" applyFill="1" applyBorder="1" applyAlignment="1">
      <alignment horizontal="center" vertical="center" wrapText="1"/>
    </xf>
    <xf numFmtId="0" fontId="15" fillId="4" borderId="167" xfId="10" applyFont="1" applyFill="1" applyBorder="1" applyAlignment="1">
      <alignment vertical="center" wrapText="1"/>
    </xf>
    <xf numFmtId="0" fontId="14" fillId="4" borderId="168" xfId="7" quotePrefix="1" applyFont="1" applyFill="1" applyBorder="1" applyAlignment="1">
      <alignment horizontal="center" vertical="center" wrapText="1"/>
    </xf>
    <xf numFmtId="0" fontId="14" fillId="4" borderId="227" xfId="7" quotePrefix="1" applyFont="1" applyFill="1" applyBorder="1" applyAlignment="1">
      <alignment horizontal="center" vertical="center" wrapText="1"/>
    </xf>
    <xf numFmtId="0" fontId="14" fillId="4" borderId="215" xfId="7" quotePrefix="1" applyFont="1" applyFill="1" applyBorder="1" applyAlignment="1">
      <alignment horizontal="center" vertical="center" wrapText="1"/>
    </xf>
    <xf numFmtId="0" fontId="14" fillId="4" borderId="220" xfId="7" quotePrefix="1" applyFont="1" applyFill="1" applyBorder="1" applyAlignment="1">
      <alignment horizontal="center" vertical="center" wrapText="1"/>
    </xf>
    <xf numFmtId="0" fontId="14" fillId="4" borderId="232" xfId="7" quotePrefix="1" applyFont="1" applyFill="1" applyBorder="1" applyAlignment="1">
      <alignment horizontal="center" vertical="center" wrapText="1"/>
    </xf>
    <xf numFmtId="0" fontId="13" fillId="4" borderId="214" xfId="10" applyFont="1" applyFill="1" applyBorder="1" applyAlignment="1">
      <alignment vertical="center" wrapText="1"/>
    </xf>
    <xf numFmtId="0" fontId="13" fillId="4" borderId="195" xfId="10" quotePrefix="1" applyFont="1" applyFill="1" applyBorder="1" applyAlignment="1">
      <alignment horizontal="center" vertical="center" wrapText="1"/>
    </xf>
    <xf numFmtId="0" fontId="16" fillId="4" borderId="206" xfId="0" applyFont="1" applyFill="1" applyBorder="1" applyAlignment="1">
      <alignment horizontal="center" vertical="center" wrapText="1"/>
    </xf>
    <xf numFmtId="0" fontId="21" fillId="4" borderId="195" xfId="0" applyFont="1" applyFill="1" applyBorder="1" applyAlignment="1">
      <alignment horizontal="left" vertical="center" wrapText="1"/>
    </xf>
    <xf numFmtId="0" fontId="13" fillId="4" borderId="195" xfId="7" quotePrefix="1" applyFont="1" applyFill="1" applyBorder="1" applyAlignment="1">
      <alignment horizontal="center" vertical="center" wrapText="1"/>
    </xf>
    <xf numFmtId="0" fontId="16" fillId="4" borderId="195" xfId="0" applyFont="1" applyFill="1" applyBorder="1" applyAlignment="1">
      <alignment horizontal="left" vertical="center" wrapText="1"/>
    </xf>
    <xf numFmtId="0" fontId="16" fillId="4" borderId="205" xfId="0" applyFont="1" applyFill="1" applyBorder="1" applyAlignment="1">
      <alignment horizontal="center" vertical="center"/>
    </xf>
    <xf numFmtId="0" fontId="16" fillId="4" borderId="195" xfId="0" applyFont="1" applyFill="1" applyBorder="1" applyAlignment="1">
      <alignment horizontal="center" vertical="center"/>
    </xf>
    <xf numFmtId="0" fontId="16" fillId="4" borderId="206" xfId="0" applyFont="1" applyFill="1" applyBorder="1" applyAlignment="1">
      <alignment horizontal="center" vertical="center"/>
    </xf>
    <xf numFmtId="0" fontId="16" fillId="4" borderId="205" xfId="0" applyFont="1" applyFill="1" applyBorder="1" applyAlignment="1">
      <alignment horizontal="center" vertical="center" wrapText="1"/>
    </xf>
    <xf numFmtId="0" fontId="16" fillId="4" borderId="222" xfId="0" applyFont="1" applyFill="1" applyBorder="1" applyAlignment="1">
      <alignment horizontal="center" vertical="center" wrapText="1"/>
    </xf>
    <xf numFmtId="0" fontId="16" fillId="4" borderId="23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wrapText="1"/>
    </xf>
    <xf numFmtId="0" fontId="15" fillId="2" borderId="176" xfId="10" applyFont="1" applyFill="1" applyBorder="1" applyAlignment="1">
      <alignment vertical="center" wrapText="1"/>
    </xf>
    <xf numFmtId="0" fontId="13" fillId="2" borderId="241" xfId="10" applyFont="1" applyFill="1" applyBorder="1" applyAlignment="1">
      <alignment vertical="center" wrapText="1"/>
    </xf>
    <xf numFmtId="0" fontId="13" fillId="2" borderId="176" xfId="10" applyFont="1" applyFill="1" applyBorder="1" applyAlignment="1">
      <alignment vertical="center" wrapText="1"/>
    </xf>
    <xf numFmtId="0" fontId="13" fillId="2" borderId="242" xfId="10" applyFont="1" applyFill="1" applyBorder="1" applyAlignment="1">
      <alignment vertical="center" wrapText="1"/>
    </xf>
    <xf numFmtId="0" fontId="32" fillId="0" borderId="243" xfId="0" applyFont="1" applyBorder="1" applyAlignment="1">
      <alignment horizontal="left" wrapText="1"/>
    </xf>
    <xf numFmtId="0" fontId="14" fillId="2" borderId="244" xfId="7" applyFont="1" applyFill="1" applyBorder="1" applyAlignment="1">
      <alignment horizontal="center" vertical="center" wrapText="1"/>
    </xf>
    <xf numFmtId="0" fontId="14" fillId="2" borderId="245" xfId="7" applyFont="1" applyFill="1" applyBorder="1" applyAlignment="1">
      <alignment horizontal="center" vertical="center" wrapText="1"/>
    </xf>
    <xf numFmtId="0" fontId="14" fillId="2" borderId="246" xfId="10" applyFont="1" applyFill="1" applyBorder="1" applyAlignment="1">
      <alignment horizontal="center" vertical="center" wrapText="1"/>
    </xf>
    <xf numFmtId="0" fontId="13" fillId="2" borderId="247" xfId="7" applyFont="1" applyFill="1" applyBorder="1" applyAlignment="1">
      <alignment horizontal="center" vertical="center" wrapText="1"/>
    </xf>
    <xf numFmtId="0" fontId="17" fillId="2" borderId="248" xfId="0" applyFont="1" applyFill="1" applyBorder="1" applyAlignment="1">
      <alignment horizontal="left" vertical="center" wrapText="1"/>
    </xf>
    <xf numFmtId="0" fontId="13" fillId="2" borderId="177" xfId="7" applyFont="1" applyFill="1" applyBorder="1" applyAlignment="1">
      <alignment horizontal="center" vertical="center" wrapText="1"/>
    </xf>
    <xf numFmtId="0" fontId="17" fillId="2" borderId="241" xfId="0" applyFont="1" applyFill="1" applyBorder="1" applyAlignment="1">
      <alignment horizontal="left" vertical="center" wrapText="1"/>
    </xf>
    <xf numFmtId="0" fontId="13" fillId="2" borderId="188" xfId="7" applyFont="1" applyFill="1" applyBorder="1" applyAlignment="1">
      <alignment horizontal="center" vertical="center" wrapText="1"/>
    </xf>
    <xf numFmtId="0" fontId="14" fillId="2" borderId="187" xfId="7" applyFont="1" applyFill="1" applyBorder="1" applyAlignment="1">
      <alignment vertical="center" wrapText="1"/>
    </xf>
    <xf numFmtId="0" fontId="14" fillId="2" borderId="188" xfId="7" applyFont="1" applyFill="1" applyBorder="1" applyAlignment="1">
      <alignment vertical="center" wrapText="1"/>
    </xf>
    <xf numFmtId="0" fontId="13" fillId="2" borderId="249" xfId="7" applyFont="1" applyFill="1" applyBorder="1" applyAlignment="1">
      <alignment vertical="center" wrapText="1"/>
    </xf>
    <xf numFmtId="0" fontId="14" fillId="2" borderId="250" xfId="7" applyFont="1" applyFill="1" applyBorder="1" applyAlignment="1">
      <alignment vertical="center" wrapText="1"/>
    </xf>
    <xf numFmtId="0" fontId="13" fillId="2" borderId="251" xfId="7" applyFont="1" applyFill="1" applyBorder="1" applyAlignment="1">
      <alignment vertical="center" wrapText="1"/>
    </xf>
    <xf numFmtId="0" fontId="32" fillId="0" borderId="176" xfId="0" applyFont="1" applyBorder="1" applyAlignment="1">
      <alignment horizontal="left" wrapText="1"/>
    </xf>
    <xf numFmtId="0" fontId="14" fillId="2" borderId="252" xfId="7" applyFont="1" applyFill="1" applyBorder="1" applyAlignment="1">
      <alignment horizontal="center" vertical="center" wrapText="1"/>
    </xf>
    <xf numFmtId="0" fontId="14" fillId="2" borderId="253" xfId="7" applyFont="1" applyFill="1" applyBorder="1" applyAlignment="1">
      <alignment horizontal="center" vertical="center" wrapText="1"/>
    </xf>
    <xf numFmtId="0" fontId="14" fillId="2" borderId="244" xfId="10" applyFont="1" applyFill="1" applyBorder="1" applyAlignment="1">
      <alignment horizontal="center" vertical="center" wrapText="1"/>
    </xf>
    <xf numFmtId="0" fontId="14" fillId="2" borderId="245" xfId="10" applyFont="1" applyFill="1" applyBorder="1" applyAlignment="1">
      <alignment horizontal="center" vertical="center" wrapText="1"/>
    </xf>
    <xf numFmtId="0" fontId="15" fillId="2" borderId="241" xfId="10" applyFont="1" applyFill="1" applyBorder="1" applyAlignment="1">
      <alignment vertical="center" wrapText="1"/>
    </xf>
    <xf numFmtId="0" fontId="13" fillId="2" borderId="187" xfId="7" applyFont="1" applyFill="1" applyBorder="1" applyAlignment="1">
      <alignment horizontal="center" vertical="center" wrapText="1"/>
    </xf>
    <xf numFmtId="0" fontId="13" fillId="2" borderId="241" xfId="7" applyFont="1" applyFill="1" applyBorder="1" applyAlignment="1">
      <alignment horizontal="center" vertical="center" wrapText="1"/>
    </xf>
    <xf numFmtId="0" fontId="13" fillId="2" borderId="241" xfId="10" applyFont="1" applyFill="1" applyBorder="1" applyAlignment="1">
      <alignment horizontal="center" vertical="center" wrapText="1"/>
    </xf>
    <xf numFmtId="0" fontId="13" fillId="2" borderId="176" xfId="10" applyFont="1" applyFill="1" applyBorder="1" applyAlignment="1">
      <alignment horizontal="center" vertical="center" wrapText="1"/>
    </xf>
    <xf numFmtId="0" fontId="13" fillId="2" borderId="242" xfId="10" applyFont="1" applyFill="1" applyBorder="1" applyAlignment="1">
      <alignment horizontal="center" vertical="center" wrapText="1"/>
    </xf>
    <xf numFmtId="0" fontId="21" fillId="2" borderId="241" xfId="0" applyFont="1" applyFill="1" applyBorder="1" applyAlignment="1">
      <alignment horizontal="left" vertical="center" wrapText="1"/>
    </xf>
    <xf numFmtId="0" fontId="13" fillId="2" borderId="254" xfId="7" applyFont="1" applyFill="1" applyBorder="1" applyAlignment="1">
      <alignment horizontal="center" vertical="center" wrapText="1"/>
    </xf>
    <xf numFmtId="0" fontId="13" fillId="2" borderId="255" xfId="7" applyFont="1" applyFill="1" applyBorder="1" applyAlignment="1">
      <alignment horizontal="center" vertical="center" wrapText="1"/>
    </xf>
    <xf numFmtId="0" fontId="13" fillId="2" borderId="256" xfId="7" applyFont="1" applyFill="1" applyBorder="1" applyAlignment="1">
      <alignment horizontal="center" vertical="center" wrapText="1"/>
    </xf>
    <xf numFmtId="0" fontId="13" fillId="2" borderId="257" xfId="7" applyFont="1" applyFill="1" applyBorder="1" applyAlignment="1">
      <alignment horizontal="center" vertical="center" wrapText="1"/>
    </xf>
    <xf numFmtId="0" fontId="16" fillId="2" borderId="206" xfId="0" applyFont="1" applyFill="1" applyBorder="1" applyAlignment="1">
      <alignment horizontal="left" vertical="center" wrapText="1"/>
    </xf>
    <xf numFmtId="0" fontId="16" fillId="2" borderId="206" xfId="0" applyFont="1" applyFill="1" applyBorder="1" applyAlignment="1">
      <alignment horizontal="center" vertical="center" wrapText="1"/>
    </xf>
    <xf numFmtId="0" fontId="47" fillId="0" borderId="155" xfId="23" applyFont="1" applyBorder="1" applyAlignment="1">
      <alignment horizontal="center" vertical="center"/>
    </xf>
    <xf numFmtId="0" fontId="9" fillId="4" borderId="23" xfId="7" quotePrefix="1" applyFont="1" applyFill="1" applyBorder="1" applyAlignment="1">
      <alignment horizontal="center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92" xfId="7" quotePrefix="1" applyFont="1" applyFill="1" applyBorder="1" applyAlignment="1">
      <alignment horizontal="center" vertical="center" wrapText="1"/>
    </xf>
    <xf numFmtId="0" fontId="28" fillId="4" borderId="23" xfId="0" applyFont="1" applyFill="1" applyBorder="1" applyAlignment="1">
      <alignment horizontal="left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37" xfId="7" quotePrefix="1" applyFont="1" applyFill="1" applyBorder="1" applyAlignment="1">
      <alignment horizontal="center" vertical="center" wrapText="1"/>
    </xf>
    <xf numFmtId="0" fontId="9" fillId="4" borderId="41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4" quotePrefix="1" applyFont="1" applyFill="1" applyBorder="1" applyAlignment="1">
      <alignment horizontal="center" vertical="center" textRotation="255" wrapText="1"/>
    </xf>
    <xf numFmtId="0" fontId="9" fillId="4" borderId="25" xfId="4" quotePrefix="1" applyFont="1" applyFill="1" applyBorder="1" applyAlignment="1">
      <alignment horizontal="center" vertical="center" textRotation="255" wrapText="1"/>
    </xf>
    <xf numFmtId="0" fontId="9" fillId="4" borderId="92" xfId="4" quotePrefix="1" applyFont="1" applyFill="1" applyBorder="1" applyAlignment="1">
      <alignment horizontal="center" vertical="center" textRotation="255" wrapText="1"/>
    </xf>
    <xf numFmtId="0" fontId="9" fillId="4" borderId="103" xfId="4" quotePrefix="1" applyFont="1" applyFill="1" applyBorder="1" applyAlignment="1">
      <alignment horizontal="center" vertical="center" textRotation="255" wrapText="1"/>
    </xf>
    <xf numFmtId="0" fontId="9" fillId="4" borderId="41" xfId="4" quotePrefix="1" applyFont="1" applyFill="1" applyBorder="1" applyAlignment="1">
      <alignment horizontal="center" vertical="center" textRotation="255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94" xfId="4" quotePrefix="1" applyFont="1" applyFill="1" applyBorder="1" applyAlignment="1" applyProtection="1">
      <alignment horizontal="center" vertical="center" wrapText="1"/>
      <protection locked="0"/>
    </xf>
    <xf numFmtId="0" fontId="6" fillId="0" borderId="69" xfId="4" quotePrefix="1" applyFont="1" applyFill="1" applyBorder="1" applyAlignment="1" applyProtection="1">
      <alignment horizontal="center" vertical="center" wrapText="1"/>
      <protection locked="0"/>
    </xf>
    <xf numFmtId="0" fontId="8" fillId="0" borderId="233" xfId="4" quotePrefix="1" applyFont="1" applyFill="1" applyBorder="1" applyAlignment="1" applyProtection="1">
      <alignment horizontal="center" vertical="center" wrapText="1"/>
      <protection locked="0"/>
    </xf>
    <xf numFmtId="0" fontId="5" fillId="0" borderId="99" xfId="4" quotePrefix="1" applyFont="1" applyFill="1" applyBorder="1" applyAlignment="1" applyProtection="1">
      <alignment horizontal="center" vertical="center" wrapText="1"/>
      <protection locked="0"/>
    </xf>
    <xf numFmtId="0" fontId="24" fillId="4" borderId="13" xfId="0" applyFont="1" applyFill="1" applyBorder="1" applyProtection="1">
      <protection locked="0"/>
    </xf>
    <xf numFmtId="0" fontId="18" fillId="4" borderId="234" xfId="10" quotePrefix="1" applyFont="1" applyFill="1" applyBorder="1" applyAlignment="1" applyProtection="1">
      <alignment vertical="center" wrapText="1"/>
      <protection locked="0"/>
    </xf>
    <xf numFmtId="0" fontId="18" fillId="4" borderId="215" xfId="10" quotePrefix="1" applyFont="1" applyFill="1" applyBorder="1" applyAlignment="1" applyProtection="1">
      <alignment horizontal="center" vertical="center" wrapText="1"/>
      <protection locked="0"/>
    </xf>
    <xf numFmtId="0" fontId="18" fillId="4" borderId="220" xfId="10" quotePrefix="1" applyFont="1" applyFill="1" applyBorder="1" applyAlignment="1" applyProtection="1">
      <alignment horizontal="center" vertical="center" wrapText="1"/>
      <protection locked="0"/>
    </xf>
    <xf numFmtId="0" fontId="18" fillId="4" borderId="232" xfId="10" quotePrefix="1" applyFont="1" applyFill="1" applyBorder="1" applyAlignment="1" applyProtection="1">
      <alignment horizontal="center" vertical="center" wrapText="1"/>
      <protection locked="0"/>
    </xf>
    <xf numFmtId="0" fontId="18" fillId="4" borderId="215" xfId="0" applyFont="1" applyFill="1" applyBorder="1" applyAlignment="1" applyProtection="1">
      <alignment horizontal="center" vertical="center" wrapText="1"/>
      <protection locked="0"/>
    </xf>
    <xf numFmtId="0" fontId="18" fillId="4" borderId="220" xfId="0" applyFont="1" applyFill="1" applyBorder="1" applyAlignment="1" applyProtection="1">
      <alignment horizontal="center" vertical="center" wrapText="1"/>
      <protection locked="0"/>
    </xf>
    <xf numFmtId="0" fontId="18" fillId="4" borderId="232" xfId="0" applyFont="1" applyFill="1" applyBorder="1" applyAlignment="1" applyProtection="1">
      <alignment horizontal="center" vertical="center" wrapText="1"/>
      <protection locked="0"/>
    </xf>
    <xf numFmtId="0" fontId="24" fillId="4" borderId="216" xfId="4" quotePrefix="1" applyFont="1" applyFill="1" applyBorder="1" applyAlignment="1" applyProtection="1">
      <alignment horizontal="center" vertical="center" wrapText="1"/>
      <protection locked="0"/>
    </xf>
    <xf numFmtId="0" fontId="24" fillId="4" borderId="220" xfId="4" quotePrefix="1" applyFont="1" applyFill="1" applyBorder="1" applyAlignment="1" applyProtection="1">
      <alignment horizontal="center" vertical="center" wrapText="1"/>
      <protection locked="0"/>
    </xf>
    <xf numFmtId="0" fontId="24" fillId="4" borderId="220" xfId="0" applyFont="1" applyFill="1" applyBorder="1" applyAlignment="1" applyProtection="1">
      <alignment horizontal="center" vertical="center"/>
      <protection locked="0"/>
    </xf>
    <xf numFmtId="0" fontId="18" fillId="4" borderId="234" xfId="10" applyFont="1" applyFill="1" applyBorder="1" applyAlignment="1" applyProtection="1">
      <alignment vertical="center" wrapText="1"/>
      <protection locked="0"/>
    </xf>
    <xf numFmtId="0" fontId="18" fillId="4" borderId="234" xfId="8" applyFont="1" applyFill="1" applyBorder="1" applyAlignment="1" applyProtection="1">
      <alignment vertical="center" wrapText="1"/>
      <protection locked="0"/>
    </xf>
    <xf numFmtId="0" fontId="38" fillId="4" borderId="232" xfId="10" quotePrefix="1" applyFont="1" applyFill="1" applyBorder="1" applyAlignment="1" applyProtection="1">
      <alignment horizontal="center" vertical="center" wrapText="1"/>
      <protection locked="0"/>
    </xf>
    <xf numFmtId="0" fontId="38" fillId="4" borderId="215" xfId="0" applyFont="1" applyFill="1" applyBorder="1" applyAlignment="1" applyProtection="1">
      <alignment horizontal="center" vertical="center" wrapText="1"/>
      <protection locked="0"/>
    </xf>
    <xf numFmtId="0" fontId="38" fillId="4" borderId="220" xfId="0" applyFont="1" applyFill="1" applyBorder="1" applyAlignment="1" applyProtection="1">
      <alignment horizontal="center" vertical="center" wrapText="1"/>
      <protection locked="0"/>
    </xf>
    <xf numFmtId="0" fontId="38" fillId="4" borderId="232" xfId="0" applyFont="1" applyFill="1" applyBorder="1" applyAlignment="1" applyProtection="1">
      <alignment horizontal="center" vertical="center" wrapText="1"/>
      <protection locked="0"/>
    </xf>
    <xf numFmtId="0" fontId="18" fillId="4" borderId="235" xfId="10" quotePrefix="1" applyFont="1" applyFill="1" applyBorder="1" applyAlignment="1" applyProtection="1">
      <alignment horizontal="center" vertical="center" wrapText="1"/>
      <protection locked="0"/>
    </xf>
    <xf numFmtId="0" fontId="18" fillId="4" borderId="236" xfId="10" quotePrefix="1" applyFont="1" applyFill="1" applyBorder="1" applyAlignment="1" applyProtection="1">
      <alignment horizontal="center" vertical="center" wrapText="1"/>
      <protection locked="0"/>
    </xf>
    <xf numFmtId="0" fontId="18" fillId="4" borderId="237" xfId="10" quotePrefix="1" applyFont="1" applyFill="1" applyBorder="1" applyAlignment="1" applyProtection="1">
      <alignment horizontal="center" vertical="center" wrapText="1"/>
      <protection locked="0"/>
    </xf>
    <xf numFmtId="0" fontId="18" fillId="4" borderId="235" xfId="0" applyFont="1" applyFill="1" applyBorder="1" applyAlignment="1" applyProtection="1">
      <alignment horizontal="center" vertical="center" wrapText="1"/>
      <protection locked="0"/>
    </xf>
    <xf numFmtId="0" fontId="18" fillId="4" borderId="236" xfId="0" applyFont="1" applyFill="1" applyBorder="1" applyAlignment="1" applyProtection="1">
      <alignment horizontal="center" vertical="center" wrapText="1"/>
      <protection locked="0"/>
    </xf>
    <xf numFmtId="0" fontId="18" fillId="4" borderId="237" xfId="0" applyFont="1" applyFill="1" applyBorder="1" applyAlignment="1" applyProtection="1">
      <alignment horizontal="center" vertical="center" wrapText="1"/>
      <protection locked="0"/>
    </xf>
    <xf numFmtId="0" fontId="24" fillId="4" borderId="236" xfId="4" quotePrefix="1" applyFont="1" applyFill="1" applyBorder="1" applyAlignment="1" applyProtection="1">
      <alignment horizontal="center" vertical="center" wrapText="1"/>
      <protection locked="0"/>
    </xf>
    <xf numFmtId="0" fontId="24" fillId="4" borderId="236" xfId="0" applyFont="1" applyFill="1" applyBorder="1" applyAlignment="1" applyProtection="1">
      <alignment horizontal="center" vertical="center"/>
      <protection locked="0"/>
    </xf>
    <xf numFmtId="0" fontId="13" fillId="4" borderId="205" xfId="7" quotePrefix="1" applyFont="1" applyFill="1" applyBorder="1" applyAlignment="1" applyProtection="1">
      <alignment horizontal="center" vertical="center" wrapText="1"/>
      <protection locked="0"/>
    </xf>
    <xf numFmtId="0" fontId="13" fillId="4" borderId="222" xfId="7" quotePrefix="1" applyFont="1" applyFill="1" applyBorder="1" applyAlignment="1" applyProtection="1">
      <alignment horizontal="center" vertical="center" wrapText="1"/>
      <protection locked="0"/>
    </xf>
    <xf numFmtId="0" fontId="13" fillId="4" borderId="230" xfId="7" quotePrefix="1" applyFont="1" applyFill="1" applyBorder="1" applyAlignment="1" applyProtection="1">
      <alignment horizontal="center" vertical="center" wrapText="1"/>
      <protection locked="0"/>
    </xf>
    <xf numFmtId="0" fontId="13" fillId="4" borderId="223" xfId="7" quotePrefix="1" applyFont="1" applyFill="1" applyBorder="1" applyAlignment="1" applyProtection="1">
      <alignment horizontal="center" vertical="center" wrapText="1"/>
      <protection locked="0"/>
    </xf>
    <xf numFmtId="0" fontId="24" fillId="4" borderId="13" xfId="0" applyFont="1" applyFill="1" applyBorder="1" applyAlignment="1" applyProtection="1">
      <alignment horizontal="center" vertical="center"/>
      <protection locked="0"/>
    </xf>
    <xf numFmtId="0" fontId="17" fillId="4" borderId="234" xfId="0" applyFont="1" applyFill="1" applyBorder="1" applyAlignment="1" applyProtection="1">
      <alignment horizontal="left" vertical="center" wrapText="1"/>
      <protection locked="0"/>
    </xf>
    <xf numFmtId="0" fontId="13" fillId="4" borderId="215" xfId="7" quotePrefix="1" applyFont="1" applyFill="1" applyBorder="1" applyAlignment="1" applyProtection="1">
      <alignment horizontal="center" vertical="center" wrapText="1"/>
      <protection locked="0"/>
    </xf>
    <xf numFmtId="0" fontId="13" fillId="4" borderId="220" xfId="7" quotePrefix="1" applyFont="1" applyFill="1" applyBorder="1" applyAlignment="1" applyProtection="1">
      <alignment horizontal="center" vertical="center" wrapText="1"/>
      <protection locked="0"/>
    </xf>
    <xf numFmtId="0" fontId="13" fillId="4" borderId="232" xfId="7" quotePrefix="1" applyFont="1" applyFill="1" applyBorder="1" applyAlignment="1" applyProtection="1">
      <alignment horizontal="center" vertical="center" wrapText="1"/>
      <protection locked="0"/>
    </xf>
    <xf numFmtId="0" fontId="14" fillId="4" borderId="232" xfId="7" quotePrefix="1" applyFont="1" applyFill="1" applyBorder="1" applyAlignment="1" applyProtection="1">
      <alignment horizontal="center" vertical="center" wrapText="1"/>
      <protection locked="0"/>
    </xf>
    <xf numFmtId="0" fontId="14" fillId="4" borderId="216" xfId="7" quotePrefix="1" applyFont="1" applyFill="1" applyBorder="1" applyAlignment="1" applyProtection="1">
      <alignment horizontal="center" vertical="center" wrapText="1"/>
      <protection locked="0"/>
    </xf>
    <xf numFmtId="0" fontId="14" fillId="4" borderId="220" xfId="7" quotePrefix="1" applyFont="1" applyFill="1" applyBorder="1" applyAlignment="1" applyProtection="1">
      <alignment horizontal="center" vertical="center" wrapText="1"/>
      <protection locked="0"/>
    </xf>
    <xf numFmtId="0" fontId="24" fillId="4" borderId="216" xfId="0" applyFont="1" applyFill="1" applyBorder="1" applyAlignment="1" applyProtection="1">
      <alignment horizontal="center" vertical="center" wrapText="1"/>
      <protection locked="0"/>
    </xf>
    <xf numFmtId="0" fontId="24" fillId="4" borderId="220" xfId="0" applyFont="1" applyFill="1" applyBorder="1" applyAlignment="1" applyProtection="1">
      <alignment horizontal="center" vertical="center" wrapText="1"/>
      <protection locked="0"/>
    </xf>
    <xf numFmtId="0" fontId="18" fillId="4" borderId="234" xfId="10" applyFont="1" applyFill="1" applyBorder="1" applyAlignment="1" applyProtection="1">
      <alignment horizontal="left" vertical="center" wrapText="1"/>
      <protection locked="0"/>
    </xf>
    <xf numFmtId="0" fontId="24" fillId="4" borderId="236" xfId="0" applyFont="1" applyFill="1" applyBorder="1" applyAlignment="1" applyProtection="1">
      <alignment horizontal="center" vertical="center" wrapText="1"/>
      <protection locked="0"/>
    </xf>
    <xf numFmtId="0" fontId="13" fillId="4" borderId="205" xfId="10" quotePrefix="1" applyFont="1" applyFill="1" applyBorder="1" applyAlignment="1" applyProtection="1">
      <alignment horizontal="center" vertical="center" wrapText="1"/>
      <protection locked="0"/>
    </xf>
    <xf numFmtId="0" fontId="13" fillId="4" borderId="222" xfId="10" quotePrefix="1" applyFont="1" applyFill="1" applyBorder="1" applyAlignment="1" applyProtection="1">
      <alignment horizontal="center" vertical="center" wrapText="1"/>
      <protection locked="0"/>
    </xf>
    <xf numFmtId="0" fontId="13" fillId="4" borderId="230" xfId="10" quotePrefix="1" applyFont="1" applyFill="1" applyBorder="1" applyAlignment="1" applyProtection="1">
      <alignment horizontal="center" vertical="center" wrapText="1"/>
      <protection locked="0"/>
    </xf>
    <xf numFmtId="0" fontId="13" fillId="4" borderId="223" xfId="10" quotePrefix="1" applyFont="1" applyFill="1" applyBorder="1" applyAlignment="1" applyProtection="1">
      <alignment horizontal="center" vertical="center" wrapText="1"/>
      <protection locked="0"/>
    </xf>
    <xf numFmtId="0" fontId="18" fillId="4" borderId="216" xfId="0" applyFont="1" applyFill="1" applyBorder="1" applyAlignment="1" applyProtection="1">
      <alignment horizontal="center" vertical="center" wrapText="1"/>
      <protection locked="0"/>
    </xf>
    <xf numFmtId="0" fontId="18" fillId="4" borderId="220" xfId="0" applyFont="1" applyFill="1" applyBorder="1" applyAlignment="1" applyProtection="1">
      <alignment horizontal="center" vertical="center"/>
      <protection locked="0"/>
    </xf>
    <xf numFmtId="0" fontId="38" fillId="4" borderId="237" xfId="0" applyFont="1" applyFill="1" applyBorder="1" applyAlignment="1" applyProtection="1">
      <alignment horizontal="center" vertical="center" wrapText="1"/>
      <protection locked="0"/>
    </xf>
    <xf numFmtId="0" fontId="18" fillId="4" borderId="236" xfId="0" applyFont="1" applyFill="1" applyBorder="1" applyAlignment="1" applyProtection="1">
      <alignment horizontal="center" vertical="center"/>
      <protection locked="0"/>
    </xf>
    <xf numFmtId="0" fontId="18" fillId="4" borderId="205" xfId="10" quotePrefix="1" applyFont="1" applyFill="1" applyBorder="1" applyAlignment="1" applyProtection="1">
      <alignment horizontal="center" vertical="center" wrapText="1"/>
      <protection locked="0"/>
    </xf>
    <xf numFmtId="0" fontId="18" fillId="4" borderId="222" xfId="10" quotePrefix="1" applyFont="1" applyFill="1" applyBorder="1" applyAlignment="1" applyProtection="1">
      <alignment horizontal="center" vertical="center" wrapText="1"/>
      <protection locked="0"/>
    </xf>
    <xf numFmtId="0" fontId="18" fillId="4" borderId="230" xfId="10" quotePrefix="1" applyFont="1" applyFill="1" applyBorder="1" applyAlignment="1" applyProtection="1">
      <alignment horizontal="center" vertical="center" wrapText="1"/>
      <protection locked="0"/>
    </xf>
    <xf numFmtId="0" fontId="18" fillId="4" borderId="223" xfId="0" applyFont="1" applyFill="1" applyBorder="1" applyAlignment="1" applyProtection="1">
      <alignment horizontal="center" vertical="center" wrapText="1"/>
      <protection locked="0"/>
    </xf>
    <xf numFmtId="0" fontId="18" fillId="4" borderId="222" xfId="0" applyFont="1" applyFill="1" applyBorder="1" applyAlignment="1" applyProtection="1">
      <alignment horizontal="center" vertical="center" wrapText="1"/>
      <protection locked="0"/>
    </xf>
    <xf numFmtId="0" fontId="18" fillId="4" borderId="230" xfId="0" applyFont="1" applyFill="1" applyBorder="1" applyAlignment="1" applyProtection="1">
      <alignment horizontal="center" vertical="center"/>
      <protection locked="0"/>
    </xf>
    <xf numFmtId="0" fontId="17" fillId="4" borderId="205" xfId="0" applyFont="1" applyFill="1" applyBorder="1" applyAlignment="1" applyProtection="1">
      <alignment horizontal="center" vertical="center"/>
      <protection locked="0"/>
    </xf>
    <xf numFmtId="0" fontId="17" fillId="4" borderId="222" xfId="0" applyFont="1" applyFill="1" applyBorder="1" applyAlignment="1" applyProtection="1">
      <alignment horizontal="center" vertical="center"/>
      <protection locked="0"/>
    </xf>
    <xf numFmtId="0" fontId="17" fillId="4" borderId="230" xfId="0" applyFont="1" applyFill="1" applyBorder="1" applyAlignment="1" applyProtection="1">
      <alignment horizontal="center" vertical="center"/>
      <protection locked="0"/>
    </xf>
    <xf numFmtId="0" fontId="17" fillId="4" borderId="223" xfId="0" applyFont="1" applyFill="1" applyBorder="1" applyAlignment="1" applyProtection="1">
      <alignment horizontal="center" vertical="center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0" fillId="4" borderId="234" xfId="10" quotePrefix="1" applyFont="1" applyFill="1" applyBorder="1" applyAlignment="1" applyProtection="1">
      <alignment vertical="center" wrapText="1"/>
      <protection locked="0"/>
    </xf>
    <xf numFmtId="0" fontId="40" fillId="4" borderId="215" xfId="10" quotePrefix="1" applyFont="1" applyFill="1" applyBorder="1" applyAlignment="1" applyProtection="1">
      <alignment horizontal="center" vertical="center" wrapText="1"/>
      <protection locked="0"/>
    </xf>
    <xf numFmtId="0" fontId="40" fillId="4" borderId="220" xfId="10" quotePrefix="1" applyFont="1" applyFill="1" applyBorder="1" applyAlignment="1" applyProtection="1">
      <alignment horizontal="center" vertical="center" wrapText="1"/>
      <protection locked="0"/>
    </xf>
    <xf numFmtId="0" fontId="40" fillId="4" borderId="232" xfId="10" quotePrefix="1" applyFont="1" applyFill="1" applyBorder="1" applyAlignment="1" applyProtection="1">
      <alignment horizontal="center" vertical="center" wrapText="1"/>
      <protection locked="0"/>
    </xf>
    <xf numFmtId="0" fontId="39" fillId="4" borderId="215" xfId="4" quotePrefix="1" applyFont="1" applyFill="1" applyBorder="1" applyAlignment="1" applyProtection="1">
      <alignment horizontal="center" vertical="center" wrapText="1"/>
      <protection locked="0"/>
    </xf>
    <xf numFmtId="0" fontId="39" fillId="4" borderId="220" xfId="4" quotePrefix="1" applyFont="1" applyFill="1" applyBorder="1" applyAlignment="1" applyProtection="1">
      <alignment horizontal="center" vertical="center" wrapText="1"/>
      <protection locked="0"/>
    </xf>
    <xf numFmtId="0" fontId="23" fillId="4" borderId="232" xfId="0" applyFont="1" applyFill="1" applyBorder="1" applyAlignment="1" applyProtection="1">
      <alignment horizontal="center"/>
      <protection locked="0"/>
    </xf>
    <xf numFmtId="0" fontId="23" fillId="4" borderId="232" xfId="0" applyFont="1" applyFill="1" applyBorder="1" applyAlignment="1" applyProtection="1">
      <alignment horizontal="center" vertical="center"/>
      <protection locked="0"/>
    </xf>
    <xf numFmtId="0" fontId="40" fillId="4" borderId="234" xfId="8" applyFont="1" applyFill="1" applyBorder="1" applyAlignment="1" applyProtection="1">
      <alignment vertical="center" wrapText="1"/>
      <protection locked="0"/>
    </xf>
    <xf numFmtId="0" fontId="40" fillId="4" borderId="234" xfId="10" applyFont="1" applyFill="1" applyBorder="1" applyAlignment="1" applyProtection="1">
      <alignment vertical="center" wrapText="1"/>
      <protection locked="0"/>
    </xf>
    <xf numFmtId="0" fontId="18" fillId="4" borderId="215" xfId="0" applyFont="1" applyFill="1" applyBorder="1" applyAlignment="1" applyProtection="1">
      <alignment horizontal="center"/>
      <protection locked="0"/>
    </xf>
    <xf numFmtId="0" fontId="14" fillId="4" borderId="234" xfId="8" applyFont="1" applyFill="1" applyBorder="1" applyAlignment="1" applyProtection="1">
      <alignment vertical="center" wrapText="1"/>
      <protection locked="0"/>
    </xf>
    <xf numFmtId="0" fontId="40" fillId="4" borderId="235" xfId="10" quotePrefix="1" applyFont="1" applyFill="1" applyBorder="1" applyAlignment="1" applyProtection="1">
      <alignment horizontal="center" vertical="center" wrapText="1"/>
      <protection locked="0"/>
    </xf>
    <xf numFmtId="0" fontId="40" fillId="4" borderId="236" xfId="10" quotePrefix="1" applyFont="1" applyFill="1" applyBorder="1" applyAlignment="1" applyProtection="1">
      <alignment horizontal="center" vertical="center" wrapText="1"/>
      <protection locked="0"/>
    </xf>
    <xf numFmtId="0" fontId="40" fillId="4" borderId="237" xfId="10" quotePrefix="1" applyFont="1" applyFill="1" applyBorder="1" applyAlignment="1" applyProtection="1">
      <alignment horizontal="center" vertical="center" wrapText="1"/>
      <protection locked="0"/>
    </xf>
    <xf numFmtId="0" fontId="18" fillId="4" borderId="235" xfId="0" applyFont="1" applyFill="1" applyBorder="1" applyAlignment="1" applyProtection="1">
      <alignment horizontal="center"/>
      <protection locked="0"/>
    </xf>
    <xf numFmtId="0" fontId="38" fillId="4" borderId="236" xfId="0" applyFont="1" applyFill="1" applyBorder="1" applyAlignment="1" applyProtection="1">
      <alignment horizontal="center" vertical="center" wrapText="1"/>
      <protection locked="0"/>
    </xf>
    <xf numFmtId="0" fontId="38" fillId="4" borderId="235" xfId="0" applyFont="1" applyFill="1" applyBorder="1" applyAlignment="1" applyProtection="1">
      <alignment horizontal="center" vertical="center" wrapText="1"/>
      <protection locked="0"/>
    </xf>
    <xf numFmtId="0" fontId="39" fillId="4" borderId="235" xfId="4" quotePrefix="1" applyFont="1" applyFill="1" applyBorder="1" applyAlignment="1" applyProtection="1">
      <alignment horizontal="center" vertical="center" wrapText="1"/>
      <protection locked="0"/>
    </xf>
    <xf numFmtId="0" fontId="39" fillId="4" borderId="236" xfId="4" quotePrefix="1" applyFont="1" applyFill="1" applyBorder="1" applyAlignment="1" applyProtection="1">
      <alignment horizontal="center" vertical="center" wrapText="1"/>
      <protection locked="0"/>
    </xf>
    <xf numFmtId="0" fontId="23" fillId="4" borderId="237" xfId="0" applyFont="1" applyFill="1" applyBorder="1" applyAlignment="1" applyProtection="1">
      <alignment horizontal="center" vertical="center"/>
      <protection locked="0"/>
    </xf>
    <xf numFmtId="0" fontId="39" fillId="4" borderId="205" xfId="7" quotePrefix="1" applyFont="1" applyFill="1" applyBorder="1" applyAlignment="1" applyProtection="1">
      <alignment horizontal="center" vertical="center" wrapText="1"/>
      <protection locked="0"/>
    </xf>
    <xf numFmtId="0" fontId="39" fillId="4" borderId="222" xfId="7" quotePrefix="1" applyFont="1" applyFill="1" applyBorder="1" applyAlignment="1" applyProtection="1">
      <alignment horizontal="center" vertical="center" wrapText="1"/>
      <protection locked="0"/>
    </xf>
    <xf numFmtId="0" fontId="39" fillId="4" borderId="230" xfId="7" quotePrefix="1" applyFont="1" applyFill="1" applyBorder="1" applyAlignment="1" applyProtection="1">
      <alignment horizontal="center" vertical="center" wrapText="1"/>
      <protection locked="0"/>
    </xf>
    <xf numFmtId="0" fontId="23" fillId="4" borderId="234" xfId="0" applyFont="1" applyFill="1" applyBorder="1" applyAlignment="1" applyProtection="1">
      <alignment horizontal="left" vertical="center" wrapText="1"/>
      <protection locked="0"/>
    </xf>
    <xf numFmtId="0" fontId="39" fillId="4" borderId="215" xfId="7" quotePrefix="1" applyFont="1" applyFill="1" applyBorder="1" applyAlignment="1" applyProtection="1">
      <alignment vertical="center" wrapText="1"/>
      <protection locked="0"/>
    </xf>
    <xf numFmtId="0" fontId="39" fillId="4" borderId="220" xfId="7" quotePrefix="1" applyFont="1" applyFill="1" applyBorder="1" applyAlignment="1" applyProtection="1">
      <alignment vertical="center" wrapText="1"/>
      <protection locked="0"/>
    </xf>
    <xf numFmtId="0" fontId="39" fillId="4" borderId="232" xfId="7" quotePrefix="1" applyFont="1" applyFill="1" applyBorder="1" applyAlignment="1" applyProtection="1">
      <alignment vertical="center" wrapText="1"/>
      <protection locked="0"/>
    </xf>
    <xf numFmtId="0" fontId="40" fillId="4" borderId="220" xfId="7" quotePrefix="1" applyFont="1" applyFill="1" applyBorder="1" applyAlignment="1" applyProtection="1">
      <alignment vertical="center" wrapText="1"/>
      <protection locked="0"/>
    </xf>
    <xf numFmtId="0" fontId="40" fillId="4" borderId="232" xfId="7" quotePrefix="1" applyFont="1" applyFill="1" applyBorder="1" applyAlignment="1" applyProtection="1">
      <alignment vertical="center" wrapText="1"/>
      <protection locked="0"/>
    </xf>
    <xf numFmtId="0" fontId="40" fillId="4" borderId="215" xfId="7" quotePrefix="1" applyFont="1" applyFill="1" applyBorder="1" applyAlignment="1" applyProtection="1">
      <alignment vertical="center" wrapText="1"/>
      <protection locked="0"/>
    </xf>
    <xf numFmtId="0" fontId="23" fillId="4" borderId="232" xfId="0" applyFont="1" applyFill="1" applyBorder="1" applyProtection="1">
      <protection locked="0"/>
    </xf>
    <xf numFmtId="0" fontId="23" fillId="4" borderId="237" xfId="0" applyFont="1" applyFill="1" applyBorder="1" applyAlignment="1" applyProtection="1">
      <alignment horizontal="center"/>
      <protection locked="0"/>
    </xf>
    <xf numFmtId="0" fontId="40" fillId="4" borderId="205" xfId="10" quotePrefix="1" applyFont="1" applyFill="1" applyBorder="1" applyAlignment="1" applyProtection="1">
      <alignment horizontal="center" vertical="center" wrapText="1"/>
      <protection locked="0"/>
    </xf>
    <xf numFmtId="0" fontId="40" fillId="4" borderId="222" xfId="10" quotePrefix="1" applyFont="1" applyFill="1" applyBorder="1" applyAlignment="1" applyProtection="1">
      <alignment horizontal="center" vertical="center" wrapText="1"/>
      <protection locked="0"/>
    </xf>
    <xf numFmtId="0" fontId="40" fillId="4" borderId="230" xfId="10" quotePrefix="1" applyFont="1" applyFill="1" applyBorder="1" applyAlignment="1" applyProtection="1">
      <alignment horizontal="center" vertical="center" wrapText="1"/>
      <protection locked="0"/>
    </xf>
    <xf numFmtId="0" fontId="66" fillId="4" borderId="205" xfId="0" applyFont="1" applyFill="1" applyBorder="1" applyAlignment="1" applyProtection="1">
      <alignment horizontal="center" vertical="center"/>
      <protection locked="0"/>
    </xf>
    <xf numFmtId="0" fontId="66" fillId="4" borderId="222" xfId="0" applyFont="1" applyFill="1" applyBorder="1" applyAlignment="1" applyProtection="1">
      <alignment horizontal="center" vertical="center"/>
      <protection locked="0"/>
    </xf>
    <xf numFmtId="0" fontId="66" fillId="4" borderId="230" xfId="0" applyFont="1" applyFill="1" applyBorder="1" applyAlignment="1" applyProtection="1">
      <alignment horizontal="center" vertical="center"/>
      <protection locked="0"/>
    </xf>
    <xf numFmtId="0" fontId="20" fillId="4" borderId="0" xfId="0" applyFont="1" applyFill="1" applyProtection="1">
      <protection locked="0"/>
    </xf>
    <xf numFmtId="0" fontId="42" fillId="4" borderId="0" xfId="0" applyFont="1" applyFill="1" applyProtection="1">
      <protection locked="0"/>
    </xf>
    <xf numFmtId="0" fontId="67" fillId="0" borderId="94" xfId="4" quotePrefix="1" applyFont="1" applyFill="1" applyBorder="1" applyAlignment="1" applyProtection="1">
      <alignment horizontal="center" vertical="center" wrapText="1"/>
      <protection locked="0"/>
    </xf>
    <xf numFmtId="0" fontId="67" fillId="0" borderId="69" xfId="4" quotePrefix="1" applyFont="1" applyFill="1" applyBorder="1" applyAlignment="1" applyProtection="1">
      <alignment horizontal="center" vertical="center" wrapText="1"/>
      <protection locked="0"/>
    </xf>
    <xf numFmtId="0" fontId="67" fillId="0" borderId="233" xfId="4" quotePrefix="1" applyFont="1" applyFill="1" applyBorder="1" applyAlignment="1" applyProtection="1">
      <alignment horizontal="center" vertical="center" wrapText="1"/>
      <protection locked="0"/>
    </xf>
    <xf numFmtId="0" fontId="13" fillId="3" borderId="168" xfId="10" quotePrefix="1" applyFont="1" applyFill="1" applyBorder="1" applyAlignment="1">
      <alignment vertical="center" wrapText="1"/>
    </xf>
    <xf numFmtId="0" fontId="13" fillId="3" borderId="21" xfId="10" quotePrefix="1" applyFont="1" applyFill="1" applyBorder="1" applyAlignment="1">
      <alignment vertical="center" wrapText="1"/>
    </xf>
    <xf numFmtId="0" fontId="13" fillId="3" borderId="258" xfId="10" quotePrefix="1" applyFont="1" applyFill="1" applyBorder="1" applyAlignment="1">
      <alignment vertical="center" wrapText="1"/>
    </xf>
    <xf numFmtId="0" fontId="13" fillId="3" borderId="167" xfId="10" quotePrefix="1" applyFont="1" applyFill="1" applyBorder="1" applyAlignment="1">
      <alignment vertical="center" wrapText="1"/>
    </xf>
    <xf numFmtId="0" fontId="13" fillId="3" borderId="143" xfId="10" quotePrefix="1" applyFont="1" applyFill="1" applyBorder="1" applyAlignment="1">
      <alignment vertical="center" wrapText="1"/>
    </xf>
    <xf numFmtId="0" fontId="47" fillId="0" borderId="140" xfId="23" applyFont="1" applyBorder="1" applyAlignment="1">
      <alignment horizontal="center" vertical="center" wrapText="1"/>
    </xf>
    <xf numFmtId="0" fontId="47" fillId="0" borderId="141" xfId="23" applyFont="1" applyBorder="1" applyAlignment="1">
      <alignment horizontal="center" wrapText="1"/>
    </xf>
    <xf numFmtId="0" fontId="47" fillId="0" borderId="152" xfId="23" applyFont="1" applyBorder="1" applyAlignment="1">
      <alignment horizontal="center" vertical="center"/>
    </xf>
    <xf numFmtId="0" fontId="45" fillId="0" borderId="0" xfId="0" applyFont="1" applyBorder="1" applyAlignment="1">
      <alignment horizontal="center"/>
    </xf>
    <xf numFmtId="0" fontId="49" fillId="0" borderId="47" xfId="0" applyFont="1" applyBorder="1" applyAlignment="1">
      <alignment horizontal="center" vertical="center" wrapText="1"/>
    </xf>
    <xf numFmtId="0" fontId="49" fillId="0" borderId="117" xfId="0" applyFont="1" applyBorder="1" applyAlignment="1">
      <alignment horizontal="center" vertical="center" wrapText="1"/>
    </xf>
    <xf numFmtId="0" fontId="49" fillId="0" borderId="45" xfId="0" applyFont="1" applyBorder="1" applyAlignment="1">
      <alignment horizontal="center" vertical="center" wrapText="1"/>
    </xf>
    <xf numFmtId="0" fontId="46" fillId="0" borderId="29" xfId="0" applyFont="1" applyBorder="1" applyAlignment="1">
      <alignment horizontal="center" vertical="center"/>
    </xf>
    <xf numFmtId="0" fontId="0" fillId="0" borderId="32" xfId="0" applyBorder="1"/>
    <xf numFmtId="0" fontId="0" fillId="0" borderId="33" xfId="0" applyBorder="1"/>
    <xf numFmtId="0" fontId="0" fillId="0" borderId="11" xfId="0" applyBorder="1"/>
    <xf numFmtId="0" fontId="0" fillId="0" borderId="0" xfId="0" applyBorder="1"/>
    <xf numFmtId="0" fontId="0" fillId="0" borderId="143" xfId="0" applyBorder="1"/>
    <xf numFmtId="0" fontId="0" fillId="0" borderId="1" xfId="0" applyBorder="1"/>
    <xf numFmtId="0" fontId="0" fillId="0" borderId="118" xfId="0" applyBorder="1"/>
    <xf numFmtId="0" fontId="0" fillId="0" borderId="63" xfId="0" applyBorder="1"/>
    <xf numFmtId="0" fontId="45" fillId="0" borderId="39" xfId="0" applyFont="1" applyBorder="1" applyAlignment="1">
      <alignment horizontal="center"/>
    </xf>
    <xf numFmtId="0" fontId="45" fillId="0" borderId="44" xfId="0" applyFont="1" applyBorder="1" applyAlignment="1">
      <alignment horizontal="center"/>
    </xf>
    <xf numFmtId="0" fontId="45" fillId="0" borderId="115" xfId="0" applyFont="1" applyBorder="1" applyAlignment="1">
      <alignment horizontal="center"/>
    </xf>
    <xf numFmtId="0" fontId="46" fillId="0" borderId="32" xfId="0" applyFont="1" applyBorder="1" applyAlignment="1">
      <alignment horizontal="center" vertical="center"/>
    </xf>
    <xf numFmtId="0" fontId="46" fillId="0" borderId="11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6" fillId="0" borderId="118" xfId="0" applyFont="1" applyBorder="1" applyAlignment="1">
      <alignment horizontal="center" vertical="center"/>
    </xf>
    <xf numFmtId="0" fontId="46" fillId="0" borderId="33" xfId="0" applyFont="1" applyBorder="1" applyAlignment="1">
      <alignment horizontal="center" vertical="center"/>
    </xf>
    <xf numFmtId="0" fontId="46" fillId="0" borderId="143" xfId="0" applyFont="1" applyBorder="1" applyAlignment="1">
      <alignment horizontal="center" vertical="center"/>
    </xf>
    <xf numFmtId="0" fontId="46" fillId="0" borderId="63" xfId="0" applyFont="1" applyBorder="1" applyAlignment="1">
      <alignment horizontal="center" vertical="center"/>
    </xf>
    <xf numFmtId="0" fontId="13" fillId="3" borderId="39" xfId="13" applyFont="1" applyFill="1" applyBorder="1" applyAlignment="1">
      <alignment horizontal="center" vertical="center" wrapText="1"/>
    </xf>
    <xf numFmtId="0" fontId="13" fillId="3" borderId="44" xfId="13" applyFont="1" applyFill="1" applyBorder="1" applyAlignment="1">
      <alignment horizontal="center" vertical="center" wrapText="1"/>
    </xf>
    <xf numFmtId="0" fontId="13" fillId="3" borderId="115" xfId="13" applyFont="1" applyFill="1" applyBorder="1" applyAlignment="1">
      <alignment horizontal="center" vertical="center" wrapText="1"/>
    </xf>
    <xf numFmtId="0" fontId="13" fillId="3" borderId="44" xfId="13" quotePrefix="1" applyFont="1" applyFill="1" applyBorder="1" applyAlignment="1">
      <alignment horizontal="center" vertical="center" wrapText="1"/>
    </xf>
    <xf numFmtId="0" fontId="13" fillId="3" borderId="115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7" xfId="15" quotePrefix="1" applyFont="1" applyFill="1" applyBorder="1" applyAlignment="1">
      <alignment horizontal="center" vertical="center" wrapText="1"/>
    </xf>
    <xf numFmtId="0" fontId="13" fillId="3" borderId="117" xfId="15" quotePrefix="1" applyFont="1" applyFill="1" applyBorder="1" applyAlignment="1">
      <alignment horizontal="center" vertical="center" wrapText="1"/>
    </xf>
    <xf numFmtId="0" fontId="13" fillId="3" borderId="100" xfId="15" quotePrefix="1" applyFont="1" applyFill="1" applyBorder="1" applyAlignment="1">
      <alignment horizontal="center" vertical="center" wrapText="1"/>
    </xf>
    <xf numFmtId="0" fontId="13" fillId="3" borderId="39" xfId="2" quotePrefix="1" applyFont="1" applyFill="1" applyBorder="1" applyAlignment="1">
      <alignment horizontal="center" vertical="center" wrapText="1"/>
    </xf>
    <xf numFmtId="0" fontId="13" fillId="3" borderId="44" xfId="2" quotePrefix="1" applyFont="1" applyFill="1" applyBorder="1" applyAlignment="1">
      <alignment horizontal="center" vertical="center" wrapText="1"/>
    </xf>
    <xf numFmtId="0" fontId="13" fillId="3" borderId="115" xfId="2" quotePrefix="1" applyFont="1" applyFill="1" applyBorder="1" applyAlignment="1">
      <alignment horizontal="center" vertical="center" wrapText="1"/>
    </xf>
    <xf numFmtId="0" fontId="13" fillId="3" borderId="29" xfId="13" quotePrefix="1" applyFont="1" applyFill="1" applyBorder="1" applyAlignment="1">
      <alignment horizontal="center" vertical="center" wrapText="1"/>
    </xf>
    <xf numFmtId="0" fontId="13" fillId="3" borderId="32" xfId="13" quotePrefix="1" applyFont="1" applyFill="1" applyBorder="1" applyAlignment="1">
      <alignment horizontal="center" vertical="center" wrapText="1"/>
    </xf>
    <xf numFmtId="0" fontId="13" fillId="3" borderId="33" xfId="13" quotePrefix="1" applyFont="1" applyFill="1" applyBorder="1" applyAlignment="1">
      <alignment horizontal="center" vertical="center" wrapText="1"/>
    </xf>
    <xf numFmtId="0" fontId="13" fillId="3" borderId="48" xfId="13" quotePrefix="1" applyFont="1" applyFill="1" applyBorder="1" applyAlignment="1">
      <alignment horizontal="center" vertical="center" wrapText="1"/>
    </xf>
    <xf numFmtId="0" fontId="13" fillId="3" borderId="145" xfId="13" quotePrefix="1" applyFont="1" applyFill="1" applyBorder="1" applyAlignment="1">
      <alignment horizontal="center" vertical="center" wrapText="1"/>
    </xf>
    <xf numFmtId="0" fontId="13" fillId="3" borderId="148" xfId="1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47" xfId="15" quotePrefix="1" applyFont="1" applyFill="1" applyBorder="1" applyAlignment="1">
      <alignment horizontal="center" vertical="center" wrapText="1"/>
    </xf>
    <xf numFmtId="0" fontId="13" fillId="0" borderId="117" xfId="15" applyFont="1" applyFill="1" applyBorder="1" applyAlignment="1">
      <alignment horizontal="center" vertical="center" wrapText="1"/>
    </xf>
    <xf numFmtId="0" fontId="13" fillId="0" borderId="100" xfId="15" applyFont="1" applyFill="1" applyBorder="1" applyAlignment="1">
      <alignment horizontal="center" vertical="center" wrapText="1"/>
    </xf>
    <xf numFmtId="0" fontId="13" fillId="0" borderId="39" xfId="2" quotePrefix="1" applyFont="1" applyFill="1" applyBorder="1" applyAlignment="1">
      <alignment horizontal="center" vertical="center" wrapText="1"/>
    </xf>
    <xf numFmtId="0" fontId="13" fillId="0" borderId="44" xfId="2" applyFont="1" applyFill="1" applyBorder="1" applyAlignment="1">
      <alignment horizontal="center" vertical="center" wrapText="1"/>
    </xf>
    <xf numFmtId="0" fontId="13" fillId="0" borderId="115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165" xfId="13" quotePrefix="1" applyFont="1" applyFill="1" applyBorder="1" applyAlignment="1">
      <alignment horizontal="center" vertical="center" wrapText="1"/>
    </xf>
    <xf numFmtId="0" fontId="13" fillId="0" borderId="170" xfId="13" applyFont="1" applyFill="1" applyBorder="1" applyAlignment="1">
      <alignment horizontal="center" vertical="center" wrapText="1"/>
    </xf>
    <xf numFmtId="0" fontId="13" fillId="0" borderId="171" xfId="13" applyFont="1" applyFill="1" applyBorder="1" applyAlignment="1">
      <alignment horizontal="center" vertical="center" wrapText="1"/>
    </xf>
    <xf numFmtId="0" fontId="13" fillId="0" borderId="166" xfId="13" applyFont="1" applyFill="1" applyBorder="1" applyAlignment="1">
      <alignment horizontal="center" vertical="center" wrapText="1"/>
    </xf>
    <xf numFmtId="0" fontId="13" fillId="0" borderId="145" xfId="13" applyFont="1" applyFill="1" applyBorder="1" applyAlignment="1">
      <alignment horizontal="center" vertical="center" wrapText="1"/>
    </xf>
    <xf numFmtId="0" fontId="13" fillId="0" borderId="148" xfId="13" applyFont="1" applyFill="1" applyBorder="1" applyAlignment="1">
      <alignment horizontal="center" vertical="center" wrapText="1"/>
    </xf>
    <xf numFmtId="0" fontId="13" fillId="0" borderId="39" xfId="13" applyFont="1" applyFill="1" applyBorder="1" applyAlignment="1">
      <alignment horizontal="center" vertical="center" wrapText="1"/>
    </xf>
    <xf numFmtId="0" fontId="13" fillId="0" borderId="44" xfId="13" applyFont="1" applyFill="1" applyBorder="1" applyAlignment="1">
      <alignment horizontal="center" vertical="center" wrapText="1"/>
    </xf>
    <xf numFmtId="0" fontId="13" fillId="0" borderId="115" xfId="13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3" fillId="2" borderId="7" xfId="2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7" xfId="13" applyFont="1" applyFill="1" applyBorder="1" applyAlignment="1">
      <alignment horizontal="center" vertical="center" wrapText="1"/>
    </xf>
    <xf numFmtId="0" fontId="13" fillId="2" borderId="162" xfId="13" applyFont="1" applyFill="1" applyBorder="1" applyAlignment="1">
      <alignment horizontal="center" vertical="center" wrapText="1"/>
    </xf>
    <xf numFmtId="0" fontId="13" fillId="2" borderId="53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1" xfId="15" quotePrefix="1" applyFont="1" applyFill="1" applyBorder="1" applyAlignment="1">
      <alignment horizontal="center" vertical="center" wrapText="1"/>
    </xf>
    <xf numFmtId="0" fontId="13" fillId="3" borderId="29" xfId="2" quotePrefix="1" applyFont="1" applyFill="1" applyBorder="1" applyAlignment="1">
      <alignment horizontal="center" vertical="center" wrapText="1"/>
    </xf>
    <xf numFmtId="0" fontId="13" fillId="3" borderId="32" xfId="2" quotePrefix="1" applyFont="1" applyFill="1" applyBorder="1" applyAlignment="1">
      <alignment horizontal="center" vertical="center" wrapText="1"/>
    </xf>
    <xf numFmtId="0" fontId="13" fillId="3" borderId="33" xfId="2" quotePrefix="1" applyFont="1" applyFill="1" applyBorder="1" applyAlignment="1">
      <alignment horizontal="center" vertical="center" wrapText="1"/>
    </xf>
    <xf numFmtId="0" fontId="13" fillId="3" borderId="167" xfId="2" quotePrefix="1" applyFont="1" applyFill="1" applyBorder="1" applyAlignment="1">
      <alignment horizontal="center" vertical="center" wrapText="1"/>
    </xf>
    <xf numFmtId="0" fontId="13" fillId="3" borderId="0" xfId="2" quotePrefix="1" applyFont="1" applyFill="1" applyBorder="1" applyAlignment="1">
      <alignment horizontal="center" vertical="center" wrapText="1"/>
    </xf>
    <xf numFmtId="0" fontId="13" fillId="3" borderId="143" xfId="2" quotePrefix="1" applyFont="1" applyFill="1" applyBorder="1" applyAlignment="1">
      <alignment horizontal="center" vertical="center" wrapText="1"/>
    </xf>
    <xf numFmtId="0" fontId="13" fillId="3" borderId="167" xfId="13" quotePrefix="1" applyFont="1" applyFill="1" applyBorder="1" applyAlignment="1">
      <alignment horizontal="center" vertical="center" wrapText="1"/>
    </xf>
    <xf numFmtId="0" fontId="13" fillId="3" borderId="0" xfId="13" quotePrefix="1" applyFont="1" applyFill="1" applyBorder="1" applyAlignment="1">
      <alignment horizontal="center" vertical="center" wrapText="1"/>
    </xf>
    <xf numFmtId="0" fontId="13" fillId="3" borderId="143" xfId="13" quotePrefix="1" applyFont="1" applyFill="1" applyBorder="1" applyAlignment="1">
      <alignment horizontal="center" vertical="center" wrapText="1"/>
    </xf>
    <xf numFmtId="0" fontId="13" fillId="0" borderId="215" xfId="13" quotePrefix="1" applyFont="1" applyFill="1" applyBorder="1" applyAlignment="1" applyProtection="1">
      <alignment horizontal="center" vertical="center" wrapText="1"/>
      <protection locked="0"/>
    </xf>
    <xf numFmtId="0" fontId="13" fillId="0" borderId="220" xfId="13" quotePrefix="1" applyFont="1" applyFill="1" applyBorder="1" applyAlignment="1" applyProtection="1">
      <alignment horizontal="center" vertical="center" wrapText="1"/>
      <protection locked="0"/>
    </xf>
    <xf numFmtId="0" fontId="13" fillId="0" borderId="232" xfId="13" quotePrefix="1" applyFont="1" applyFill="1" applyBorder="1" applyAlignment="1" applyProtection="1">
      <alignment horizontal="center" vertical="center" wrapText="1"/>
      <protection locked="0"/>
    </xf>
    <xf numFmtId="0" fontId="13" fillId="0" borderId="211" xfId="2" quotePrefix="1" applyFont="1" applyFill="1" applyBorder="1" applyAlignment="1" applyProtection="1">
      <alignment horizontal="center" vertical="center" wrapText="1"/>
      <protection locked="0"/>
    </xf>
    <xf numFmtId="0" fontId="13" fillId="0" borderId="212" xfId="2" quotePrefix="1" applyFont="1" applyFill="1" applyBorder="1" applyAlignment="1" applyProtection="1">
      <alignment horizontal="center" vertical="center" wrapText="1"/>
      <protection locked="0"/>
    </xf>
    <xf numFmtId="0" fontId="13" fillId="0" borderId="213" xfId="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214" xfId="15" quotePrefix="1" applyFont="1" applyFill="1" applyBorder="1" applyAlignment="1" applyProtection="1">
      <alignment horizontal="center" vertical="center" wrapText="1"/>
      <protection locked="0"/>
    </xf>
    <xf numFmtId="0" fontId="13" fillId="0" borderId="234" xfId="15" quotePrefix="1" applyFont="1" applyFill="1" applyBorder="1" applyAlignment="1" applyProtection="1">
      <alignment horizontal="center" vertical="center" wrapText="1"/>
      <protection locked="0"/>
    </xf>
    <xf numFmtId="0" fontId="13" fillId="0" borderId="74" xfId="15" quotePrefix="1" applyFont="1" applyFill="1" applyBorder="1" applyAlignment="1" applyProtection="1">
      <alignment horizontal="center" vertical="center" wrapText="1"/>
      <protection locked="0"/>
    </xf>
    <xf numFmtId="0" fontId="13" fillId="0" borderId="226" xfId="13" quotePrefix="1" applyFont="1" applyFill="1" applyBorder="1" applyAlignment="1" applyProtection="1">
      <alignment horizontal="center" vertical="center" wrapText="1"/>
      <protection locked="0"/>
    </xf>
    <xf numFmtId="0" fontId="13" fillId="0" borderId="212" xfId="13" quotePrefix="1" applyFont="1" applyFill="1" applyBorder="1" applyAlignment="1" applyProtection="1">
      <alignment horizontal="center" vertical="center" wrapText="1"/>
      <protection locked="0"/>
    </xf>
    <xf numFmtId="0" fontId="13" fillId="0" borderId="213" xfId="13" quotePrefix="1" applyFont="1" applyFill="1" applyBorder="1" applyAlignment="1" applyProtection="1">
      <alignment horizontal="center" vertical="center" wrapText="1"/>
      <protection locked="0"/>
    </xf>
    <xf numFmtId="0" fontId="13" fillId="0" borderId="216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39" fillId="0" borderId="211" xfId="2" quotePrefix="1" applyFont="1" applyFill="1" applyBorder="1" applyAlignment="1" applyProtection="1">
      <alignment horizontal="center" vertical="center" wrapText="1"/>
      <protection locked="0"/>
    </xf>
    <xf numFmtId="0" fontId="39" fillId="0" borderId="212" xfId="2" quotePrefix="1" applyFont="1" applyFill="1" applyBorder="1" applyAlignment="1" applyProtection="1">
      <alignment horizontal="center" vertical="center" wrapText="1"/>
      <protection locked="0"/>
    </xf>
    <xf numFmtId="0" fontId="39" fillId="0" borderId="213" xfId="2" quotePrefix="1" applyFont="1" applyFill="1" applyBorder="1" applyAlignment="1" applyProtection="1">
      <alignment horizontal="center" vertical="center" wrapText="1"/>
      <protection locked="0"/>
    </xf>
    <xf numFmtId="0" fontId="39" fillId="0" borderId="214" xfId="15" quotePrefix="1" applyFont="1" applyFill="1" applyBorder="1" applyAlignment="1" applyProtection="1">
      <alignment horizontal="center" vertical="center" wrapText="1"/>
      <protection locked="0"/>
    </xf>
    <xf numFmtId="0" fontId="39" fillId="0" borderId="234" xfId="15" quotePrefix="1" applyFont="1" applyFill="1" applyBorder="1" applyAlignment="1" applyProtection="1">
      <alignment horizontal="center" vertical="center" wrapText="1"/>
      <protection locked="0"/>
    </xf>
    <xf numFmtId="0" fontId="39" fillId="0" borderId="74" xfId="15" quotePrefix="1" applyFont="1" applyFill="1" applyBorder="1" applyAlignment="1" applyProtection="1">
      <alignment horizontal="center" vertical="center" wrapText="1"/>
      <protection locked="0"/>
    </xf>
    <xf numFmtId="0" fontId="39" fillId="0" borderId="211" xfId="13" quotePrefix="1" applyFont="1" applyFill="1" applyBorder="1" applyAlignment="1" applyProtection="1">
      <alignment horizontal="center" vertical="center" wrapText="1"/>
      <protection locked="0"/>
    </xf>
    <xf numFmtId="0" fontId="39" fillId="0" borderId="212" xfId="13" quotePrefix="1" applyFont="1" applyFill="1" applyBorder="1" applyAlignment="1" applyProtection="1">
      <alignment horizontal="center" vertical="center" wrapText="1"/>
      <protection locked="0"/>
    </xf>
    <xf numFmtId="0" fontId="39" fillId="0" borderId="213" xfId="13" quotePrefix="1" applyFont="1" applyFill="1" applyBorder="1" applyAlignment="1" applyProtection="1">
      <alignment horizontal="center" vertical="center" wrapText="1"/>
      <protection locked="0"/>
    </xf>
    <xf numFmtId="0" fontId="39" fillId="0" borderId="215" xfId="13" quotePrefix="1" applyFont="1" applyFill="1" applyBorder="1" applyAlignment="1" applyProtection="1">
      <alignment horizontal="center" vertical="center" wrapText="1"/>
      <protection locked="0"/>
    </xf>
    <xf numFmtId="0" fontId="39" fillId="0" borderId="220" xfId="13" quotePrefix="1" applyFont="1" applyFill="1" applyBorder="1" applyAlignment="1" applyProtection="1">
      <alignment horizontal="center" vertical="center" wrapText="1"/>
      <protection locked="0"/>
    </xf>
    <xf numFmtId="0" fontId="39" fillId="0" borderId="232" xfId="13" quotePrefix="1" applyFont="1" applyFill="1" applyBorder="1" applyAlignment="1" applyProtection="1">
      <alignment horizontal="center" vertical="center" wrapText="1"/>
      <protection locked="0"/>
    </xf>
    <xf numFmtId="0" fontId="13" fillId="0" borderId="9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2" xfId="13" quotePrefix="1" applyFont="1" applyFill="1" applyBorder="1" applyAlignment="1" applyProtection="1">
      <alignment horizontal="center" vertical="center" wrapText="1"/>
      <protection locked="0"/>
    </xf>
    <xf numFmtId="0" fontId="13" fillId="0" borderId="129" xfId="13" quotePrefix="1" applyFont="1" applyFill="1" applyBorder="1" applyAlignment="1" applyProtection="1">
      <alignment horizontal="center" vertical="center" wrapText="1"/>
      <protection locked="0"/>
    </xf>
    <xf numFmtId="0" fontId="13" fillId="0" borderId="47" xfId="15" quotePrefix="1" applyFont="1" applyFill="1" applyBorder="1" applyAlignment="1" applyProtection="1">
      <alignment horizontal="center" vertical="center" wrapText="1"/>
      <protection locked="0"/>
    </xf>
    <xf numFmtId="0" fontId="13" fillId="0" borderId="117" xfId="15" quotePrefix="1" applyFont="1" applyFill="1" applyBorder="1" applyAlignment="1" applyProtection="1">
      <alignment horizontal="center" vertical="center" wrapText="1"/>
      <protection locked="0"/>
    </xf>
    <xf numFmtId="0" fontId="13" fillId="0" borderId="11" xfId="15" quotePrefix="1" applyFont="1" applyFill="1" applyBorder="1" applyAlignment="1" applyProtection="1">
      <alignment horizontal="center" vertical="center" wrapText="1"/>
      <protection locked="0"/>
    </xf>
    <xf numFmtId="0" fontId="13" fillId="0" borderId="39" xfId="2" quotePrefix="1" applyFont="1" applyFill="1" applyBorder="1" applyAlignment="1" applyProtection="1">
      <alignment horizontal="center" vertical="center" wrapText="1"/>
      <protection locked="0"/>
    </xf>
    <xf numFmtId="0" fontId="13" fillId="0" borderId="44" xfId="2" quotePrefix="1" applyFont="1" applyFill="1" applyBorder="1" applyAlignment="1" applyProtection="1">
      <alignment horizontal="center" vertical="center" wrapText="1"/>
      <protection locked="0"/>
    </xf>
    <xf numFmtId="0" fontId="13" fillId="0" borderId="115" xfId="2" quotePrefix="1" applyFont="1" applyFill="1" applyBorder="1" applyAlignment="1" applyProtection="1">
      <alignment horizontal="center" vertical="center" wrapText="1"/>
      <protection locked="0"/>
    </xf>
    <xf numFmtId="0" fontId="13" fillId="0" borderId="29" xfId="13" quotePrefix="1" applyFont="1" applyFill="1" applyBorder="1" applyAlignment="1" applyProtection="1">
      <alignment horizontal="center" vertical="center" wrapText="1"/>
      <protection locked="0"/>
    </xf>
    <xf numFmtId="0" fontId="13" fillId="0" borderId="32" xfId="13" quotePrefix="1" applyFont="1" applyFill="1" applyBorder="1" applyAlignment="1" applyProtection="1">
      <alignment horizontal="center" vertical="center" wrapText="1"/>
      <protection locked="0"/>
    </xf>
    <xf numFmtId="0" fontId="13" fillId="0" borderId="33" xfId="13" quotePrefix="1" applyFont="1" applyFill="1" applyBorder="1" applyAlignment="1" applyProtection="1">
      <alignment horizontal="center" vertical="center" wrapText="1"/>
      <protection locked="0"/>
    </xf>
    <xf numFmtId="0" fontId="13" fillId="0" borderId="48" xfId="13" quotePrefix="1" applyFont="1" applyFill="1" applyBorder="1" applyAlignment="1" applyProtection="1">
      <alignment horizontal="center" vertical="center" wrapText="1"/>
      <protection locked="0"/>
    </xf>
    <xf numFmtId="0" fontId="13" fillId="0" borderId="145" xfId="13" quotePrefix="1" applyFont="1" applyFill="1" applyBorder="1" applyAlignment="1" applyProtection="1">
      <alignment horizontal="center" vertical="center" wrapText="1"/>
      <protection locked="0"/>
    </xf>
    <xf numFmtId="0" fontId="13" fillId="0" borderId="148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240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76" xfId="15" applyFont="1" applyFill="1" applyBorder="1" applyAlignment="1">
      <alignment horizontal="center" vertical="center" wrapText="1"/>
    </xf>
    <xf numFmtId="0" fontId="13" fillId="2" borderId="240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7" xfId="15" applyFont="1" applyFill="1" applyBorder="1" applyAlignment="1">
      <alignment horizontal="center" vertical="center" wrapText="1"/>
    </xf>
    <xf numFmtId="0" fontId="13" fillId="2" borderId="53" xfId="2" applyFont="1" applyFill="1" applyBorder="1" applyAlignment="1">
      <alignment horizontal="center" vertical="center" wrapText="1"/>
    </xf>
    <xf numFmtId="0" fontId="13" fillId="2" borderId="163" xfId="2" applyFont="1" applyFill="1" applyBorder="1" applyAlignment="1">
      <alignment horizontal="center" vertical="center" wrapText="1"/>
    </xf>
    <xf numFmtId="0" fontId="13" fillId="4" borderId="194" xfId="15" quotePrefix="1" applyFont="1" applyFill="1" applyBorder="1" applyAlignment="1">
      <alignment horizontal="center" vertical="center" wrapText="1"/>
    </xf>
    <xf numFmtId="0" fontId="13" fillId="4" borderId="201" xfId="15" quotePrefix="1" applyFont="1" applyFill="1" applyBorder="1" applyAlignment="1">
      <alignment horizontal="center" vertical="center" wrapText="1"/>
    </xf>
    <xf numFmtId="0" fontId="13" fillId="4" borderId="261" xfId="15" quotePrefix="1" applyFont="1" applyFill="1" applyBorder="1" applyAlignment="1">
      <alignment horizontal="center" vertical="center" wrapText="1"/>
    </xf>
    <xf numFmtId="0" fontId="13" fillId="4" borderId="198" xfId="13" quotePrefix="1" applyFont="1" applyFill="1" applyBorder="1" applyAlignment="1">
      <alignment horizontal="center" vertical="center" wrapText="1"/>
    </xf>
    <xf numFmtId="0" fontId="13" fillId="4" borderId="199" xfId="13" quotePrefix="1" applyFont="1" applyFill="1" applyBorder="1" applyAlignment="1">
      <alignment horizontal="center" vertical="center" wrapText="1"/>
    </xf>
    <xf numFmtId="0" fontId="13" fillId="4" borderId="200" xfId="13" quotePrefix="1" applyFont="1" applyFill="1" applyBorder="1" applyAlignment="1">
      <alignment horizontal="center" vertical="center" wrapText="1"/>
    </xf>
    <xf numFmtId="0" fontId="13" fillId="4" borderId="48" xfId="13" quotePrefix="1" applyFont="1" applyFill="1" applyBorder="1" applyAlignment="1">
      <alignment horizontal="center" vertical="center" wrapText="1"/>
    </xf>
    <xf numFmtId="0" fontId="13" fillId="4" borderId="259" xfId="13" quotePrefix="1" applyFont="1" applyFill="1" applyBorder="1" applyAlignment="1">
      <alignment horizontal="center" vertical="center" wrapText="1"/>
    </xf>
    <xf numFmtId="0" fontId="13" fillId="4" borderId="260" xfId="13" quotePrefix="1" applyFont="1" applyFill="1" applyBorder="1" applyAlignment="1">
      <alignment horizontal="center" vertical="center" wrapText="1"/>
    </xf>
    <xf numFmtId="0" fontId="13" fillId="4" borderId="195" xfId="13" applyFont="1" applyFill="1" applyBorder="1" applyAlignment="1">
      <alignment horizontal="center" vertical="center" wrapText="1"/>
    </xf>
    <xf numFmtId="0" fontId="13" fillId="4" borderId="196" xfId="13" applyFont="1" applyFill="1" applyBorder="1" applyAlignment="1">
      <alignment horizontal="center" vertical="center" wrapText="1"/>
    </xf>
    <xf numFmtId="0" fontId="13" fillId="4" borderId="197" xfId="13" applyFont="1" applyFill="1" applyBorder="1" applyAlignment="1">
      <alignment horizontal="center" vertical="center" wrapText="1"/>
    </xf>
    <xf numFmtId="0" fontId="13" fillId="4" borderId="195" xfId="2" quotePrefix="1" applyFont="1" applyFill="1" applyBorder="1" applyAlignment="1">
      <alignment horizontal="center" vertical="center" wrapText="1"/>
    </xf>
    <xf numFmtId="0" fontId="13" fillId="4" borderId="196" xfId="2" quotePrefix="1" applyFont="1" applyFill="1" applyBorder="1" applyAlignment="1">
      <alignment horizontal="center" vertical="center" wrapText="1"/>
    </xf>
    <xf numFmtId="0" fontId="13" fillId="4" borderId="197" xfId="2" quotePrefix="1" applyFont="1" applyFill="1" applyBorder="1" applyAlignment="1">
      <alignment horizontal="center" vertical="center" wrapText="1"/>
    </xf>
    <xf numFmtId="0" fontId="13" fillId="3" borderId="48" xfId="15" quotePrefix="1" applyFont="1" applyFill="1" applyBorder="1" applyAlignment="1">
      <alignment horizontal="center" vertical="center" wrapText="1"/>
    </xf>
    <xf numFmtId="0" fontId="13" fillId="3" borderId="93" xfId="13" applyFont="1" applyFill="1" applyBorder="1" applyAlignment="1">
      <alignment horizontal="center" vertical="center" wrapText="1"/>
    </xf>
    <xf numFmtId="0" fontId="13" fillId="3" borderId="122" xfId="13" quotePrefix="1" applyFont="1" applyFill="1" applyBorder="1" applyAlignment="1">
      <alignment horizontal="center" vertical="center" wrapText="1"/>
    </xf>
    <xf numFmtId="0" fontId="13" fillId="3" borderId="129" xfId="13" quotePrefix="1" applyFont="1" applyFill="1" applyBorder="1" applyAlignment="1">
      <alignment horizontal="center" vertical="center" wrapText="1"/>
    </xf>
    <xf numFmtId="0" fontId="13" fillId="3" borderId="195" xfId="2" quotePrefix="1" applyFont="1" applyFill="1" applyBorder="1" applyAlignment="1">
      <alignment horizontal="center" vertical="center" wrapText="1"/>
    </xf>
    <xf numFmtId="0" fontId="13" fillId="3" borderId="196" xfId="2" quotePrefix="1" applyFont="1" applyFill="1" applyBorder="1" applyAlignment="1">
      <alignment horizontal="center" vertical="center" wrapText="1"/>
    </xf>
    <xf numFmtId="0" fontId="13" fillId="3" borderId="197" xfId="2" quotePrefix="1" applyFont="1" applyFill="1" applyBorder="1" applyAlignment="1">
      <alignment horizontal="center" vertical="center" wrapText="1"/>
    </xf>
    <xf numFmtId="0" fontId="13" fillId="3" borderId="198" xfId="13" quotePrefix="1" applyFont="1" applyFill="1" applyBorder="1" applyAlignment="1">
      <alignment horizontal="center" vertical="center" wrapText="1"/>
    </xf>
    <xf numFmtId="0" fontId="13" fillId="3" borderId="199" xfId="13" quotePrefix="1" applyFont="1" applyFill="1" applyBorder="1" applyAlignment="1">
      <alignment horizontal="center" vertical="center" wrapText="1"/>
    </xf>
    <xf numFmtId="0" fontId="13" fillId="3" borderId="200" xfId="13" quotePrefix="1" applyFont="1" applyFill="1" applyBorder="1" applyAlignment="1">
      <alignment horizontal="center" vertical="center" wrapText="1"/>
    </xf>
    <xf numFmtId="0" fontId="13" fillId="3" borderId="166" xfId="13" quotePrefix="1" applyFont="1" applyFill="1" applyBorder="1" applyAlignment="1">
      <alignment horizontal="center" vertical="center" wrapText="1"/>
    </xf>
    <xf numFmtId="0" fontId="13" fillId="3" borderId="202" xfId="13" quotePrefix="1" applyFont="1" applyFill="1" applyBorder="1" applyAlignment="1">
      <alignment horizontal="center" vertical="center" wrapText="1"/>
    </xf>
    <xf numFmtId="0" fontId="13" fillId="3" borderId="203" xfId="13" quotePrefix="1" applyFont="1" applyFill="1" applyBorder="1" applyAlignment="1">
      <alignment horizontal="center" vertical="center" wrapText="1"/>
    </xf>
    <xf numFmtId="0" fontId="13" fillId="3" borderId="204" xfId="13" quotePrefix="1" applyFont="1" applyFill="1" applyBorder="1" applyAlignment="1">
      <alignment horizontal="center" vertical="center" wrapText="1"/>
    </xf>
    <xf numFmtId="0" fontId="13" fillId="3" borderId="194" xfId="15" quotePrefix="1" applyFont="1" applyFill="1" applyBorder="1" applyAlignment="1">
      <alignment horizontal="center" vertical="center" wrapText="1"/>
    </xf>
    <xf numFmtId="0" fontId="13" fillId="3" borderId="201" xfId="15" quotePrefix="1" applyFont="1" applyFill="1" applyBorder="1" applyAlignment="1">
      <alignment horizontal="center" vertical="center" wrapText="1"/>
    </xf>
    <xf numFmtId="0" fontId="13" fillId="3" borderId="166" xfId="15" quotePrefix="1" applyFont="1" applyFill="1" applyBorder="1" applyAlignment="1">
      <alignment horizontal="center" vertical="center" wrapText="1"/>
    </xf>
    <xf numFmtId="0" fontId="13" fillId="3" borderId="93" xfId="13" quotePrefix="1" applyFont="1" applyFill="1" applyBorder="1" applyAlignment="1">
      <alignment horizontal="center" vertical="center" wrapText="1"/>
    </xf>
    <xf numFmtId="0" fontId="13" fillId="4" borderId="122" xfId="13" quotePrefix="1" applyFont="1" applyFill="1" applyBorder="1" applyAlignment="1">
      <alignment horizontal="center" vertical="center" wrapText="1"/>
    </xf>
    <xf numFmtId="0" fontId="13" fillId="4" borderId="129" xfId="13" quotePrefix="1" applyFont="1" applyFill="1" applyBorder="1" applyAlignment="1">
      <alignment horizontal="center" vertical="center" wrapText="1"/>
    </xf>
    <xf numFmtId="0" fontId="13" fillId="4" borderId="48" xfId="15" quotePrefix="1" applyFont="1" applyFill="1" applyBorder="1" applyAlignment="1">
      <alignment horizontal="center" vertical="center" wrapText="1"/>
    </xf>
    <xf numFmtId="0" fontId="1" fillId="4" borderId="39" xfId="2" quotePrefix="1" applyFont="1" applyFill="1" applyBorder="1" applyAlignment="1">
      <alignment horizontal="center" vertical="center" wrapText="1"/>
    </xf>
    <xf numFmtId="0" fontId="1" fillId="4" borderId="44" xfId="2" quotePrefix="1" applyFont="1" applyFill="1" applyBorder="1" applyAlignment="1">
      <alignment horizontal="center" vertical="center" wrapText="1"/>
    </xf>
    <xf numFmtId="0" fontId="1" fillId="4" borderId="115" xfId="2" quotePrefix="1" applyFont="1" applyFill="1" applyBorder="1" applyAlignment="1">
      <alignment horizontal="center" vertical="center" wrapText="1"/>
    </xf>
    <xf numFmtId="0" fontId="1" fillId="4" borderId="39" xfId="2" applyFont="1" applyFill="1" applyBorder="1" applyAlignment="1">
      <alignment horizontal="center" vertical="center" wrapText="1"/>
    </xf>
    <xf numFmtId="0" fontId="1" fillId="4" borderId="44" xfId="2" applyFont="1" applyFill="1" applyBorder="1" applyAlignment="1">
      <alignment horizontal="center" vertical="center" wrapText="1"/>
    </xf>
    <xf numFmtId="0" fontId="1" fillId="4" borderId="115" xfId="2" applyFont="1" applyFill="1" applyBorder="1" applyAlignment="1">
      <alignment horizontal="center" vertical="center" wrapText="1"/>
    </xf>
    <xf numFmtId="0" fontId="1" fillId="4" borderId="39" xfId="13" quotePrefix="1" applyFont="1" applyFill="1" applyBorder="1" applyAlignment="1">
      <alignment horizontal="center" vertical="center" wrapText="1"/>
    </xf>
    <xf numFmtId="0" fontId="1" fillId="4" borderId="44" xfId="13" quotePrefix="1" applyFont="1" applyFill="1" applyBorder="1" applyAlignment="1">
      <alignment horizontal="center" vertical="center" wrapText="1"/>
    </xf>
    <xf numFmtId="0" fontId="1" fillId="4" borderId="115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45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98" xfId="4" quotePrefix="1" applyFont="1" applyFill="1" applyBorder="1" applyAlignment="1">
      <alignment horizontal="center" vertical="center" wrapText="1"/>
    </xf>
    <xf numFmtId="0" fontId="9" fillId="4" borderId="122" xfId="4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129" xfId="4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17" xfId="7" quotePrefix="1" applyFont="1" applyFill="1" applyBorder="1" applyAlignment="1">
      <alignment horizontal="center" vertical="center" wrapText="1"/>
    </xf>
    <xf numFmtId="0" fontId="9" fillId="4" borderId="129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42" xfId="7" quotePrefix="1" applyFont="1" applyFill="1" applyBorder="1" applyAlignment="1">
      <alignment horizontal="center" vertical="center" wrapText="1"/>
    </xf>
    <xf numFmtId="0" fontId="28" fillId="4" borderId="36" xfId="0" applyFont="1" applyFill="1" applyBorder="1" applyAlignment="1">
      <alignment horizontal="left" vertical="center" wrapText="1"/>
    </xf>
    <xf numFmtId="0" fontId="61" fillId="4" borderId="37" xfId="0" applyFont="1" applyFill="1" applyBorder="1" applyAlignment="1">
      <alignment horizontal="left" vertical="center" wrapText="1"/>
    </xf>
    <xf numFmtId="0" fontId="9" fillId="4" borderId="94" xfId="4" quotePrefix="1" applyFont="1" applyFill="1" applyBorder="1" applyAlignment="1">
      <alignment horizontal="center" vertical="center" textRotation="255" wrapText="1"/>
    </xf>
    <xf numFmtId="0" fontId="9" fillId="4" borderId="99" xfId="4" quotePrefix="1" applyFont="1" applyFill="1" applyBorder="1" applyAlignment="1">
      <alignment horizontal="center" vertical="center"/>
    </xf>
    <xf numFmtId="0" fontId="9" fillId="4" borderId="123" xfId="4" quotePrefix="1" applyFont="1" applyFill="1" applyBorder="1" applyAlignment="1">
      <alignment horizontal="center" vertical="center" wrapText="1"/>
    </xf>
    <xf numFmtId="0" fontId="9" fillId="4" borderId="99" xfId="4" quotePrefix="1" applyFont="1" applyFill="1" applyBorder="1" applyAlignment="1">
      <alignment horizontal="center" vertical="center" textRotation="255" wrapText="1"/>
    </xf>
    <xf numFmtId="0" fontId="9" fillId="4" borderId="95" xfId="4" quotePrefix="1" applyFont="1" applyFill="1" applyBorder="1" applyAlignment="1">
      <alignment vertical="center" textRotation="255" wrapText="1"/>
    </xf>
    <xf numFmtId="0" fontId="9" fillId="4" borderId="70" xfId="4" quotePrefix="1" applyFont="1" applyFill="1" applyBorder="1" applyAlignment="1">
      <alignment horizontal="center" vertical="center" textRotation="255" wrapText="1"/>
    </xf>
    <xf numFmtId="0" fontId="9" fillId="4" borderId="68" xfId="7" quotePrefix="1" applyFont="1" applyFill="1" applyBorder="1" applyAlignment="1">
      <alignment horizontal="center" vertical="center" wrapText="1"/>
    </xf>
    <xf numFmtId="0" fontId="9" fillId="4" borderId="69" xfId="7" quotePrefix="1" applyFont="1" applyFill="1" applyBorder="1" applyAlignment="1">
      <alignment horizontal="center" vertical="center" wrapText="1"/>
    </xf>
    <xf numFmtId="0" fontId="9" fillId="4" borderId="70" xfId="7" quotePrefix="1" applyFont="1" applyFill="1" applyBorder="1" applyAlignment="1">
      <alignment horizontal="center" vertical="center" wrapText="1"/>
    </xf>
    <xf numFmtId="0" fontId="9" fillId="4" borderId="94" xfId="7" quotePrefix="1" applyFont="1" applyFill="1" applyBorder="1" applyAlignment="1">
      <alignment horizontal="center" vertical="center" wrapText="1"/>
    </xf>
    <xf numFmtId="0" fontId="9" fillId="4" borderId="95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17" xfId="7" quotePrefix="1" applyFont="1" applyFill="1" applyBorder="1" applyAlignment="1">
      <alignment horizontal="center" vertical="center" wrapText="1"/>
    </xf>
    <xf numFmtId="0" fontId="30" fillId="4" borderId="104" xfId="7" quotePrefix="1" applyFont="1" applyFill="1" applyBorder="1" applyAlignment="1">
      <alignment horizontal="center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9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33" xfId="7" quotePrefix="1" applyFont="1" applyFill="1" applyBorder="1" applyAlignment="1">
      <alignment horizontal="center" vertical="center" wrapText="1"/>
    </xf>
    <xf numFmtId="0" fontId="30" fillId="4" borderId="12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36" xfId="7" quotePrefix="1" applyFont="1" applyFill="1" applyBorder="1" applyAlignment="1">
      <alignment horizontal="center" vertical="center" wrapText="1"/>
    </xf>
    <xf numFmtId="0" fontId="30" fillId="4" borderId="24" xfId="7" quotePrefix="1" applyFont="1" applyFill="1" applyBorder="1" applyAlignment="1">
      <alignment horizontal="center" vertical="center" wrapText="1"/>
    </xf>
    <xf numFmtId="0" fontId="30" fillId="4" borderId="41" xfId="7" quotePrefix="1" applyFont="1" applyFill="1" applyBorder="1" applyAlignment="1">
      <alignment horizontal="center" vertical="center" wrapText="1"/>
    </xf>
    <xf numFmtId="0" fontId="9" fillId="4" borderId="65" xfId="4" quotePrefix="1" applyFont="1" applyFill="1" applyBorder="1" applyAlignment="1">
      <alignment horizontal="center" vertical="center" wrapText="1"/>
    </xf>
    <xf numFmtId="0" fontId="9" fillId="4" borderId="118" xfId="4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116" xfId="7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8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zoomScale="60" zoomScaleNormal="65" workbookViewId="0">
      <selection activeCell="D25" sqref="D25"/>
    </sheetView>
  </sheetViews>
  <sheetFormatPr defaultRowHeight="12.75" x14ac:dyDescent="0.2"/>
  <cols>
    <col min="1" max="1" width="57.5703125" customWidth="1"/>
    <col min="2" max="2" width="10.7109375" style="194" customWidth="1"/>
    <col min="3" max="3" width="9.7109375" customWidth="1"/>
    <col min="4" max="4" width="11" customWidth="1"/>
    <col min="5" max="5" width="10.42578125" style="194" customWidth="1"/>
    <col min="6" max="6" width="10.140625" customWidth="1"/>
    <col min="7" max="7" width="11.85546875" customWidth="1"/>
    <col min="8" max="8" width="7.85546875" style="194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0.42578125" style="194" customWidth="1"/>
    <col min="15" max="15" width="10.28515625" customWidth="1"/>
    <col min="16" max="16" width="10.42578125" customWidth="1"/>
    <col min="17" max="55" width="10" style="194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81"/>
      <c r="B1" s="1177" t="s">
        <v>96</v>
      </c>
      <c r="C1" s="1177"/>
      <c r="D1" s="1177"/>
      <c r="E1" s="1177"/>
      <c r="F1" s="1177"/>
      <c r="G1" s="1177"/>
      <c r="H1" s="1177"/>
      <c r="I1" s="1177"/>
      <c r="J1" s="1177"/>
      <c r="K1" s="1177"/>
      <c r="L1" s="1177"/>
      <c r="M1" s="1177"/>
      <c r="N1" s="687"/>
      <c r="O1" s="687"/>
      <c r="P1" s="687"/>
    </row>
    <row r="2" spans="1:55" ht="24.6" customHeight="1" thickBot="1" x14ac:dyDescent="0.3">
      <c r="A2" s="1178" t="s">
        <v>1</v>
      </c>
      <c r="B2" s="1190" t="s">
        <v>120</v>
      </c>
      <c r="C2" s="1191"/>
      <c r="D2" s="1191"/>
      <c r="E2" s="1191"/>
      <c r="F2" s="1191"/>
      <c r="G2" s="1191"/>
      <c r="H2" s="1191"/>
      <c r="I2" s="1191"/>
      <c r="J2" s="1191"/>
      <c r="K2" s="1191"/>
      <c r="L2" s="1191"/>
      <c r="M2" s="1191"/>
      <c r="N2" s="1191"/>
      <c r="O2" s="1191"/>
      <c r="P2" s="1192"/>
    </row>
    <row r="3" spans="1:55" ht="24.6" customHeight="1" x14ac:dyDescent="0.2">
      <c r="A3" s="1179"/>
      <c r="B3" s="1181" t="s">
        <v>19</v>
      </c>
      <c r="C3" s="1193"/>
      <c r="D3" s="1193"/>
      <c r="E3" s="1181" t="s">
        <v>20</v>
      </c>
      <c r="F3" s="1193"/>
      <c r="G3" s="1198"/>
      <c r="H3" s="1193" t="s">
        <v>21</v>
      </c>
      <c r="I3" s="1193"/>
      <c r="J3" s="1198"/>
      <c r="K3" s="1181" t="s">
        <v>22</v>
      </c>
      <c r="L3" s="1182"/>
      <c r="M3" s="1183"/>
      <c r="N3" s="1181" t="s">
        <v>7</v>
      </c>
      <c r="O3" s="1193"/>
      <c r="P3" s="1198"/>
    </row>
    <row r="4" spans="1:55" ht="9.6" customHeight="1" x14ac:dyDescent="0.2">
      <c r="A4" s="1179"/>
      <c r="B4" s="1194"/>
      <c r="C4" s="1195"/>
      <c r="D4" s="1195"/>
      <c r="E4" s="1194"/>
      <c r="F4" s="1195"/>
      <c r="G4" s="1199"/>
      <c r="H4" s="1195"/>
      <c r="I4" s="1195"/>
      <c r="J4" s="1199"/>
      <c r="K4" s="1184"/>
      <c r="L4" s="1185"/>
      <c r="M4" s="1186"/>
      <c r="N4" s="1194"/>
      <c r="O4" s="1195"/>
      <c r="P4" s="1199"/>
    </row>
    <row r="5" spans="1:55" ht="25.15" customHeight="1" x14ac:dyDescent="0.2">
      <c r="A5" s="1179"/>
      <c r="B5" s="1196"/>
      <c r="C5" s="1197"/>
      <c r="D5" s="1197"/>
      <c r="E5" s="1196"/>
      <c r="F5" s="1197"/>
      <c r="G5" s="1200"/>
      <c r="H5" s="1197"/>
      <c r="I5" s="1197"/>
      <c r="J5" s="1200"/>
      <c r="K5" s="1187"/>
      <c r="L5" s="1188"/>
      <c r="M5" s="1189"/>
      <c r="N5" s="1196"/>
      <c r="O5" s="1197"/>
      <c r="P5" s="1200"/>
    </row>
    <row r="6" spans="1:55" ht="25.9" customHeight="1" x14ac:dyDescent="0.2">
      <c r="A6" s="1180"/>
      <c r="B6" s="667" t="s">
        <v>5</v>
      </c>
      <c r="C6" s="668" t="s">
        <v>62</v>
      </c>
      <c r="D6" s="669" t="s">
        <v>7</v>
      </c>
      <c r="E6" s="667" t="s">
        <v>5</v>
      </c>
      <c r="F6" s="668" t="s">
        <v>62</v>
      </c>
      <c r="G6" s="670" t="s">
        <v>7</v>
      </c>
      <c r="H6" s="671" t="s">
        <v>5</v>
      </c>
      <c r="I6" s="668" t="s">
        <v>62</v>
      </c>
      <c r="J6" s="669" t="s">
        <v>7</v>
      </c>
      <c r="K6" s="667" t="s">
        <v>5</v>
      </c>
      <c r="L6" s="668" t="s">
        <v>62</v>
      </c>
      <c r="M6" s="672" t="s">
        <v>7</v>
      </c>
      <c r="N6" s="671" t="s">
        <v>5</v>
      </c>
      <c r="O6" s="668" t="s">
        <v>62</v>
      </c>
      <c r="P6" s="672" t="s">
        <v>7</v>
      </c>
    </row>
    <row r="7" spans="1:55" ht="23.45" customHeight="1" x14ac:dyDescent="0.2">
      <c r="A7" s="462" t="s">
        <v>63</v>
      </c>
      <c r="B7" s="673"/>
      <c r="C7" s="674"/>
      <c r="D7" s="675"/>
      <c r="E7" s="676"/>
      <c r="F7" s="674"/>
      <c r="G7" s="677"/>
      <c r="H7" s="678"/>
      <c r="I7" s="674"/>
      <c r="J7" s="679"/>
      <c r="K7" s="680"/>
      <c r="L7" s="681"/>
      <c r="M7" s="682"/>
      <c r="N7" s="678"/>
      <c r="O7" s="674"/>
      <c r="P7" s="677"/>
    </row>
    <row r="8" spans="1:55" s="196" customFormat="1" ht="65.25" customHeight="1" x14ac:dyDescent="0.25">
      <c r="A8" s="327" t="s">
        <v>99</v>
      </c>
      <c r="B8" s="730">
        <f>B20+B31</f>
        <v>2</v>
      </c>
      <c r="C8" s="731">
        <f t="shared" ref="C8:M8" si="0">C20+C31</f>
        <v>0</v>
      </c>
      <c r="D8" s="732">
        <f t="shared" si="0"/>
        <v>2</v>
      </c>
      <c r="E8" s="730">
        <f t="shared" si="0"/>
        <v>3</v>
      </c>
      <c r="F8" s="731">
        <f t="shared" si="0"/>
        <v>0</v>
      </c>
      <c r="G8" s="733">
        <f t="shared" si="0"/>
        <v>3</v>
      </c>
      <c r="H8" s="734">
        <f t="shared" si="0"/>
        <v>3</v>
      </c>
      <c r="I8" s="731">
        <f t="shared" si="0"/>
        <v>0</v>
      </c>
      <c r="J8" s="732">
        <f t="shared" si="0"/>
        <v>3</v>
      </c>
      <c r="K8" s="730">
        <f t="shared" si="0"/>
        <v>0</v>
      </c>
      <c r="L8" s="731">
        <f t="shared" si="0"/>
        <v>0</v>
      </c>
      <c r="M8" s="733">
        <f t="shared" si="0"/>
        <v>0</v>
      </c>
      <c r="N8" s="735">
        <f>E8+H8+K8+B8</f>
        <v>8</v>
      </c>
      <c r="O8" s="736">
        <f t="shared" ref="O8:P16" si="1">F8+I8+L8+C8</f>
        <v>0</v>
      </c>
      <c r="P8" s="737">
        <f>G8+J8+M8+D8</f>
        <v>8</v>
      </c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  <c r="BB8" s="195"/>
      <c r="BC8" s="195"/>
    </row>
    <row r="9" spans="1:55" s="196" customFormat="1" ht="30.75" customHeight="1" x14ac:dyDescent="0.25">
      <c r="A9" s="328" t="s">
        <v>100</v>
      </c>
      <c r="B9" s="730">
        <f t="shared" ref="B9:M16" si="2">B21+B32</f>
        <v>2</v>
      </c>
      <c r="C9" s="731">
        <f t="shared" si="2"/>
        <v>0</v>
      </c>
      <c r="D9" s="732">
        <f t="shared" si="2"/>
        <v>2</v>
      </c>
      <c r="E9" s="730">
        <f t="shared" si="2"/>
        <v>1</v>
      </c>
      <c r="F9" s="731">
        <f t="shared" si="2"/>
        <v>0</v>
      </c>
      <c r="G9" s="733">
        <f t="shared" si="2"/>
        <v>1</v>
      </c>
      <c r="H9" s="734">
        <f t="shared" si="2"/>
        <v>2</v>
      </c>
      <c r="I9" s="731">
        <f t="shared" si="2"/>
        <v>0</v>
      </c>
      <c r="J9" s="732">
        <f t="shared" si="2"/>
        <v>2</v>
      </c>
      <c r="K9" s="730">
        <f t="shared" si="2"/>
        <v>1</v>
      </c>
      <c r="L9" s="731">
        <f t="shared" si="2"/>
        <v>0</v>
      </c>
      <c r="M9" s="733">
        <f t="shared" si="2"/>
        <v>1</v>
      </c>
      <c r="N9" s="735">
        <f t="shared" ref="N9:N16" si="3">E9+H9+K9+B9</f>
        <v>6</v>
      </c>
      <c r="O9" s="736">
        <f t="shared" si="1"/>
        <v>0</v>
      </c>
      <c r="P9" s="737">
        <f t="shared" si="1"/>
        <v>6</v>
      </c>
      <c r="Q9" s="195"/>
      <c r="R9" s="195"/>
      <c r="S9" s="195"/>
      <c r="T9" s="195"/>
      <c r="U9" s="195"/>
      <c r="V9" s="195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  <c r="BB9" s="195"/>
      <c r="BC9" s="195"/>
    </row>
    <row r="10" spans="1:55" s="196" customFormat="1" ht="31.5" customHeight="1" x14ac:dyDescent="0.25">
      <c r="A10" s="328" t="s">
        <v>92</v>
      </c>
      <c r="B10" s="730">
        <f t="shared" si="2"/>
        <v>0</v>
      </c>
      <c r="C10" s="731">
        <f t="shared" si="2"/>
        <v>0</v>
      </c>
      <c r="D10" s="732">
        <f t="shared" si="2"/>
        <v>0</v>
      </c>
      <c r="E10" s="730">
        <f t="shared" si="2"/>
        <v>1</v>
      </c>
      <c r="F10" s="731">
        <f t="shared" si="2"/>
        <v>0</v>
      </c>
      <c r="G10" s="733">
        <f t="shared" si="2"/>
        <v>1</v>
      </c>
      <c r="H10" s="734">
        <f t="shared" si="2"/>
        <v>1</v>
      </c>
      <c r="I10" s="731">
        <f t="shared" si="2"/>
        <v>0</v>
      </c>
      <c r="J10" s="732">
        <f t="shared" si="2"/>
        <v>1</v>
      </c>
      <c r="K10" s="730">
        <f t="shared" si="2"/>
        <v>1</v>
      </c>
      <c r="L10" s="731">
        <f t="shared" si="2"/>
        <v>0</v>
      </c>
      <c r="M10" s="733">
        <f t="shared" si="2"/>
        <v>1</v>
      </c>
      <c r="N10" s="735">
        <f t="shared" si="3"/>
        <v>3</v>
      </c>
      <c r="O10" s="736">
        <f t="shared" si="1"/>
        <v>0</v>
      </c>
      <c r="P10" s="737">
        <f t="shared" si="1"/>
        <v>3</v>
      </c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5"/>
      <c r="AC10" s="195"/>
      <c r="AD10" s="195"/>
      <c r="AE10" s="195"/>
      <c r="AF10" s="195"/>
      <c r="AG10" s="195"/>
      <c r="AH10" s="195"/>
      <c r="AI10" s="195"/>
      <c r="AJ10" s="195"/>
      <c r="AK10" s="195"/>
      <c r="AL10" s="195"/>
      <c r="AM10" s="195"/>
      <c r="AN10" s="195"/>
      <c r="AO10" s="195"/>
      <c r="AP10" s="195"/>
      <c r="AQ10" s="195"/>
      <c r="AR10" s="195"/>
      <c r="AS10" s="195"/>
      <c r="AT10" s="195"/>
      <c r="AU10" s="195"/>
      <c r="AV10" s="195"/>
      <c r="AW10" s="195"/>
      <c r="AX10" s="195"/>
      <c r="AY10" s="195"/>
      <c r="AZ10" s="195"/>
      <c r="BA10" s="195"/>
      <c r="BB10" s="195"/>
      <c r="BC10" s="195"/>
    </row>
    <row r="11" spans="1:55" s="196" customFormat="1" ht="30.75" customHeight="1" x14ac:dyDescent="0.25">
      <c r="A11" s="328" t="s">
        <v>93</v>
      </c>
      <c r="B11" s="730">
        <f t="shared" si="2"/>
        <v>3</v>
      </c>
      <c r="C11" s="731">
        <f t="shared" si="2"/>
        <v>0</v>
      </c>
      <c r="D11" s="732">
        <f t="shared" si="2"/>
        <v>3</v>
      </c>
      <c r="E11" s="730">
        <f t="shared" si="2"/>
        <v>1</v>
      </c>
      <c r="F11" s="731">
        <f t="shared" si="2"/>
        <v>0</v>
      </c>
      <c r="G11" s="733">
        <f t="shared" si="2"/>
        <v>1</v>
      </c>
      <c r="H11" s="734">
        <f t="shared" si="2"/>
        <v>1</v>
      </c>
      <c r="I11" s="731">
        <f t="shared" si="2"/>
        <v>0</v>
      </c>
      <c r="J11" s="732">
        <f t="shared" si="2"/>
        <v>1</v>
      </c>
      <c r="K11" s="730">
        <f t="shared" si="2"/>
        <v>0</v>
      </c>
      <c r="L11" s="731">
        <f t="shared" si="2"/>
        <v>0</v>
      </c>
      <c r="M11" s="733">
        <f t="shared" si="2"/>
        <v>0</v>
      </c>
      <c r="N11" s="735">
        <f t="shared" si="3"/>
        <v>5</v>
      </c>
      <c r="O11" s="736">
        <f t="shared" si="1"/>
        <v>0</v>
      </c>
      <c r="P11" s="737">
        <f t="shared" si="1"/>
        <v>5</v>
      </c>
      <c r="Q11" s="195"/>
      <c r="R11" s="195"/>
      <c r="S11" s="195"/>
      <c r="T11" s="195"/>
      <c r="U11" s="195"/>
      <c r="V11" s="195"/>
      <c r="W11" s="195"/>
      <c r="X11" s="195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195"/>
      <c r="AJ11" s="195"/>
      <c r="AK11" s="195"/>
      <c r="AL11" s="195"/>
      <c r="AM11" s="195"/>
      <c r="AN11" s="195"/>
      <c r="AO11" s="195"/>
      <c r="AP11" s="195"/>
      <c r="AQ11" s="195"/>
      <c r="AR11" s="195"/>
      <c r="AS11" s="195"/>
      <c r="AT11" s="195"/>
      <c r="AU11" s="195"/>
      <c r="AV11" s="195"/>
      <c r="AW11" s="195"/>
      <c r="AX11" s="195"/>
      <c r="AY11" s="195"/>
      <c r="AZ11" s="195"/>
      <c r="BA11" s="195"/>
      <c r="BB11" s="195"/>
      <c r="BC11" s="195"/>
    </row>
    <row r="12" spans="1:55" s="196" customFormat="1" ht="39" customHeight="1" x14ac:dyDescent="0.25">
      <c r="A12" s="328" t="s">
        <v>101</v>
      </c>
      <c r="B12" s="730">
        <f t="shared" si="2"/>
        <v>1</v>
      </c>
      <c r="C12" s="731">
        <f t="shared" si="2"/>
        <v>0</v>
      </c>
      <c r="D12" s="732">
        <f t="shared" si="2"/>
        <v>1</v>
      </c>
      <c r="E12" s="730">
        <f t="shared" si="2"/>
        <v>2</v>
      </c>
      <c r="F12" s="731">
        <f t="shared" si="2"/>
        <v>0</v>
      </c>
      <c r="G12" s="733">
        <f t="shared" si="2"/>
        <v>2</v>
      </c>
      <c r="H12" s="734">
        <f t="shared" si="2"/>
        <v>0</v>
      </c>
      <c r="I12" s="731">
        <f t="shared" si="2"/>
        <v>0</v>
      </c>
      <c r="J12" s="732">
        <f t="shared" si="2"/>
        <v>0</v>
      </c>
      <c r="K12" s="730">
        <f t="shared" si="2"/>
        <v>0</v>
      </c>
      <c r="L12" s="731">
        <f t="shared" si="2"/>
        <v>0</v>
      </c>
      <c r="M12" s="733">
        <f t="shared" si="2"/>
        <v>0</v>
      </c>
      <c r="N12" s="735">
        <f t="shared" si="3"/>
        <v>3</v>
      </c>
      <c r="O12" s="736">
        <f t="shared" si="1"/>
        <v>0</v>
      </c>
      <c r="P12" s="737">
        <f t="shared" si="1"/>
        <v>3</v>
      </c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5"/>
      <c r="AN12" s="195"/>
      <c r="AO12" s="195"/>
      <c r="AP12" s="195"/>
      <c r="AQ12" s="195"/>
      <c r="AR12" s="195"/>
      <c r="AS12" s="195"/>
      <c r="AT12" s="195"/>
      <c r="AU12" s="195"/>
      <c r="AV12" s="195"/>
      <c r="AW12" s="195"/>
      <c r="AX12" s="195"/>
      <c r="AY12" s="195"/>
      <c r="AZ12" s="195"/>
      <c r="BA12" s="195"/>
      <c r="BB12" s="195"/>
      <c r="BC12" s="195"/>
    </row>
    <row r="13" spans="1:55" s="196" customFormat="1" ht="31.5" customHeight="1" x14ac:dyDescent="0.25">
      <c r="A13" s="328" t="s">
        <v>102</v>
      </c>
      <c r="B13" s="730">
        <f t="shared" si="2"/>
        <v>0</v>
      </c>
      <c r="C13" s="731">
        <f t="shared" si="2"/>
        <v>0</v>
      </c>
      <c r="D13" s="732">
        <f t="shared" si="2"/>
        <v>0</v>
      </c>
      <c r="E13" s="730">
        <f t="shared" si="2"/>
        <v>0</v>
      </c>
      <c r="F13" s="731">
        <f t="shared" si="2"/>
        <v>0</v>
      </c>
      <c r="G13" s="733">
        <f t="shared" si="2"/>
        <v>0</v>
      </c>
      <c r="H13" s="734">
        <f t="shared" si="2"/>
        <v>1</v>
      </c>
      <c r="I13" s="731">
        <f t="shared" si="2"/>
        <v>0</v>
      </c>
      <c r="J13" s="732">
        <f t="shared" si="2"/>
        <v>1</v>
      </c>
      <c r="K13" s="730">
        <f t="shared" si="2"/>
        <v>0</v>
      </c>
      <c r="L13" s="731">
        <f t="shared" si="2"/>
        <v>0</v>
      </c>
      <c r="M13" s="733">
        <f t="shared" si="2"/>
        <v>0</v>
      </c>
      <c r="N13" s="735">
        <f t="shared" si="3"/>
        <v>1</v>
      </c>
      <c r="O13" s="736">
        <f t="shared" si="1"/>
        <v>0</v>
      </c>
      <c r="P13" s="737">
        <f t="shared" si="1"/>
        <v>1</v>
      </c>
      <c r="Q13" s="195"/>
      <c r="R13" s="195"/>
      <c r="S13" s="195"/>
      <c r="T13" s="195"/>
      <c r="U13" s="195"/>
      <c r="V13" s="195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5"/>
      <c r="AQ13" s="195"/>
      <c r="AR13" s="195"/>
      <c r="AS13" s="195"/>
      <c r="AT13" s="195"/>
      <c r="AU13" s="195"/>
      <c r="AV13" s="195"/>
      <c r="AW13" s="195"/>
      <c r="AX13" s="195"/>
      <c r="AY13" s="195"/>
      <c r="AZ13" s="195"/>
      <c r="BA13" s="195"/>
      <c r="BB13" s="195"/>
      <c r="BC13" s="195"/>
    </row>
    <row r="14" spans="1:55" s="196" customFormat="1" ht="25.5" customHeight="1" x14ac:dyDescent="0.25">
      <c r="A14" s="328" t="s">
        <v>94</v>
      </c>
      <c r="B14" s="730">
        <f t="shared" si="2"/>
        <v>0</v>
      </c>
      <c r="C14" s="731">
        <f t="shared" si="2"/>
        <v>0</v>
      </c>
      <c r="D14" s="732">
        <f t="shared" si="2"/>
        <v>0</v>
      </c>
      <c r="E14" s="730">
        <f t="shared" si="2"/>
        <v>0</v>
      </c>
      <c r="F14" s="731">
        <f t="shared" si="2"/>
        <v>0</v>
      </c>
      <c r="G14" s="733">
        <f t="shared" si="2"/>
        <v>0</v>
      </c>
      <c r="H14" s="734">
        <f t="shared" si="2"/>
        <v>1</v>
      </c>
      <c r="I14" s="731">
        <f t="shared" si="2"/>
        <v>0</v>
      </c>
      <c r="J14" s="732">
        <f t="shared" si="2"/>
        <v>1</v>
      </c>
      <c r="K14" s="730">
        <f t="shared" si="2"/>
        <v>0</v>
      </c>
      <c r="L14" s="731">
        <f t="shared" si="2"/>
        <v>0</v>
      </c>
      <c r="M14" s="733">
        <f t="shared" si="2"/>
        <v>0</v>
      </c>
      <c r="N14" s="735">
        <f t="shared" si="3"/>
        <v>1</v>
      </c>
      <c r="O14" s="736">
        <f t="shared" si="1"/>
        <v>0</v>
      </c>
      <c r="P14" s="737">
        <f t="shared" si="1"/>
        <v>1</v>
      </c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</row>
    <row r="15" spans="1:55" s="196" customFormat="1" ht="53.25" customHeight="1" x14ac:dyDescent="0.25">
      <c r="A15" s="328" t="s">
        <v>103</v>
      </c>
      <c r="B15" s="730">
        <f t="shared" si="2"/>
        <v>1</v>
      </c>
      <c r="C15" s="731">
        <f t="shared" si="2"/>
        <v>0</v>
      </c>
      <c r="D15" s="732">
        <f t="shared" si="2"/>
        <v>1</v>
      </c>
      <c r="E15" s="730">
        <f t="shared" si="2"/>
        <v>1</v>
      </c>
      <c r="F15" s="731">
        <f t="shared" si="2"/>
        <v>0</v>
      </c>
      <c r="G15" s="733">
        <f t="shared" si="2"/>
        <v>1</v>
      </c>
      <c r="H15" s="734">
        <f t="shared" si="2"/>
        <v>2</v>
      </c>
      <c r="I15" s="731">
        <f t="shared" si="2"/>
        <v>0</v>
      </c>
      <c r="J15" s="732">
        <f t="shared" si="2"/>
        <v>2</v>
      </c>
      <c r="K15" s="730">
        <f t="shared" si="2"/>
        <v>0</v>
      </c>
      <c r="L15" s="731">
        <f t="shared" si="2"/>
        <v>0</v>
      </c>
      <c r="M15" s="733">
        <f t="shared" si="2"/>
        <v>0</v>
      </c>
      <c r="N15" s="735">
        <f t="shared" si="3"/>
        <v>4</v>
      </c>
      <c r="O15" s="736">
        <f t="shared" si="1"/>
        <v>0</v>
      </c>
      <c r="P15" s="737">
        <f t="shared" si="1"/>
        <v>4</v>
      </c>
      <c r="Q15" s="195"/>
      <c r="R15" s="195"/>
      <c r="S15" s="195"/>
      <c r="T15" s="195"/>
      <c r="U15" s="195"/>
      <c r="V15" s="195"/>
      <c r="W15" s="195"/>
      <c r="X15" s="195"/>
      <c r="Y15" s="195"/>
      <c r="Z15" s="195"/>
      <c r="AA15" s="195"/>
      <c r="AB15" s="195"/>
      <c r="AC15" s="195"/>
      <c r="AD15" s="195"/>
      <c r="AE15" s="195"/>
      <c r="AF15" s="195"/>
      <c r="AG15" s="195"/>
      <c r="AH15" s="195"/>
      <c r="AI15" s="195"/>
      <c r="AJ15" s="195"/>
      <c r="AK15" s="195"/>
      <c r="AL15" s="195"/>
      <c r="AM15" s="195"/>
      <c r="AN15" s="195"/>
      <c r="AO15" s="195"/>
      <c r="AP15" s="195"/>
      <c r="AQ15" s="195"/>
      <c r="AR15" s="195"/>
      <c r="AS15" s="195"/>
      <c r="AT15" s="195"/>
      <c r="AU15" s="195"/>
      <c r="AV15" s="195"/>
      <c r="AW15" s="195"/>
      <c r="AX15" s="195"/>
      <c r="AY15" s="195"/>
      <c r="AZ15" s="195"/>
      <c r="BA15" s="195"/>
      <c r="BB15" s="195"/>
      <c r="BC15" s="195"/>
    </row>
    <row r="16" spans="1:55" s="196" customFormat="1" ht="54.75" customHeight="1" thickBot="1" x14ac:dyDescent="0.35">
      <c r="A16" s="329" t="s">
        <v>97</v>
      </c>
      <c r="B16" s="730">
        <v>0</v>
      </c>
      <c r="C16" s="731">
        <f t="shared" si="2"/>
        <v>0</v>
      </c>
      <c r="D16" s="732">
        <v>0</v>
      </c>
      <c r="E16" s="730">
        <f t="shared" si="2"/>
        <v>0</v>
      </c>
      <c r="F16" s="731">
        <f t="shared" si="2"/>
        <v>0</v>
      </c>
      <c r="G16" s="733">
        <f t="shared" si="2"/>
        <v>0</v>
      </c>
      <c r="H16" s="734">
        <f t="shared" si="2"/>
        <v>0</v>
      </c>
      <c r="I16" s="731">
        <f t="shared" si="2"/>
        <v>0</v>
      </c>
      <c r="J16" s="732">
        <f t="shared" si="2"/>
        <v>0</v>
      </c>
      <c r="K16" s="738">
        <v>0</v>
      </c>
      <c r="L16" s="731">
        <f>L28+L39</f>
        <v>0</v>
      </c>
      <c r="M16" s="733">
        <f>M28+M39</f>
        <v>0</v>
      </c>
      <c r="N16" s="735">
        <f t="shared" si="3"/>
        <v>0</v>
      </c>
      <c r="O16" s="736">
        <f t="shared" si="1"/>
        <v>0</v>
      </c>
      <c r="P16" s="737">
        <f t="shared" si="1"/>
        <v>0</v>
      </c>
      <c r="Q16" s="195"/>
      <c r="R16" s="195"/>
      <c r="S16" s="195"/>
      <c r="T16" s="195"/>
      <c r="U16" s="195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  <c r="AG16" s="195"/>
      <c r="AH16" s="195"/>
      <c r="AI16" s="195"/>
      <c r="AJ16" s="195"/>
      <c r="AK16" s="195"/>
      <c r="AL16" s="195"/>
      <c r="AM16" s="195"/>
      <c r="AN16" s="195"/>
      <c r="AO16" s="195"/>
      <c r="AP16" s="195"/>
      <c r="AQ16" s="195"/>
      <c r="AR16" s="195"/>
      <c r="AS16" s="195"/>
      <c r="AT16" s="195"/>
      <c r="AU16" s="195"/>
      <c r="AV16" s="195"/>
      <c r="AW16" s="195"/>
      <c r="AX16" s="195"/>
      <c r="AY16" s="195"/>
      <c r="AZ16" s="195"/>
      <c r="BA16" s="195"/>
      <c r="BB16" s="195"/>
      <c r="BC16" s="195"/>
    </row>
    <row r="17" spans="1:55" s="196" customFormat="1" ht="27" customHeight="1" thickBot="1" x14ac:dyDescent="0.3">
      <c r="A17" s="330" t="s">
        <v>9</v>
      </c>
      <c r="B17" s="688">
        <f>SUM(B8:B16)</f>
        <v>9</v>
      </c>
      <c r="C17" s="689">
        <f>SUM(C8:C15)</f>
        <v>0</v>
      </c>
      <c r="D17" s="692">
        <f>C17+B17</f>
        <v>9</v>
      </c>
      <c r="E17" s="688">
        <f>SUM(E8:E16)</f>
        <v>9</v>
      </c>
      <c r="F17" s="689">
        <f>SUM(F8:F15)</f>
        <v>0</v>
      </c>
      <c r="G17" s="695">
        <f>F17+E17</f>
        <v>9</v>
      </c>
      <c r="H17" s="690">
        <f>SUM(H8:H16)</f>
        <v>11</v>
      </c>
      <c r="I17" s="691">
        <f>SUM(I8:I16)</f>
        <v>0</v>
      </c>
      <c r="J17" s="692">
        <f>SUM(J8:J16)</f>
        <v>11</v>
      </c>
      <c r="K17" s="693">
        <f>SUM(K8:K15)</f>
        <v>2</v>
      </c>
      <c r="L17" s="694">
        <f>SUM(L8:L15)</f>
        <v>0</v>
      </c>
      <c r="M17" s="695">
        <f>L17+K17</f>
        <v>2</v>
      </c>
      <c r="N17" s="690">
        <f>SUM(N8:N16)</f>
        <v>31</v>
      </c>
      <c r="O17" s="691">
        <f>SUM(O8:O16)</f>
        <v>0</v>
      </c>
      <c r="P17" s="695">
        <f>SUM(P8:P16)</f>
        <v>31</v>
      </c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5"/>
      <c r="AR17" s="195"/>
      <c r="AS17" s="195"/>
      <c r="AT17" s="195"/>
      <c r="AU17" s="195"/>
      <c r="AV17" s="195"/>
      <c r="AW17" s="195"/>
      <c r="AX17" s="195"/>
      <c r="AY17" s="195"/>
      <c r="AZ17" s="195"/>
      <c r="BA17" s="195"/>
      <c r="BB17" s="195"/>
      <c r="BC17" s="195"/>
    </row>
    <row r="18" spans="1:55" s="196" customFormat="1" ht="14.45" customHeight="1" x14ac:dyDescent="0.25">
      <c r="A18" s="331" t="s">
        <v>10</v>
      </c>
      <c r="B18" s="739"/>
      <c r="C18" s="740"/>
      <c r="D18" s="741"/>
      <c r="E18" s="739"/>
      <c r="F18" s="740"/>
      <c r="G18" s="742"/>
      <c r="H18" s="743"/>
      <c r="I18" s="740"/>
      <c r="J18" s="744"/>
      <c r="K18" s="696"/>
      <c r="L18" s="697"/>
      <c r="M18" s="698"/>
      <c r="N18" s="743"/>
      <c r="O18" s="740"/>
      <c r="P18" s="742"/>
      <c r="Q18" s="195"/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  <c r="AG18" s="195"/>
      <c r="AH18" s="195"/>
      <c r="AI18" s="195"/>
      <c r="AJ18" s="195"/>
      <c r="AK18" s="195"/>
      <c r="AL18" s="195"/>
      <c r="AM18" s="195"/>
      <c r="AN18" s="195"/>
      <c r="AO18" s="195"/>
      <c r="AP18" s="195"/>
      <c r="AQ18" s="195"/>
      <c r="AR18" s="195"/>
      <c r="AS18" s="195"/>
      <c r="AT18" s="195"/>
      <c r="AU18" s="195"/>
      <c r="AV18" s="195"/>
      <c r="AW18" s="195"/>
      <c r="AX18" s="195"/>
      <c r="AY18" s="195"/>
      <c r="AZ18" s="195"/>
      <c r="BA18" s="195"/>
      <c r="BB18" s="195"/>
      <c r="BC18" s="195"/>
    </row>
    <row r="19" spans="1:55" s="196" customFormat="1" ht="17.25" customHeight="1" thickBot="1" x14ac:dyDescent="0.3">
      <c r="A19" s="332" t="s">
        <v>11</v>
      </c>
      <c r="B19" s="745"/>
      <c r="C19" s="746"/>
      <c r="D19" s="747"/>
      <c r="E19" s="745"/>
      <c r="F19" s="746"/>
      <c r="G19" s="748"/>
      <c r="H19" s="710"/>
      <c r="I19" s="746"/>
      <c r="J19" s="749"/>
      <c r="K19" s="699"/>
      <c r="L19" s="700"/>
      <c r="M19" s="701"/>
      <c r="N19" s="710"/>
      <c r="O19" s="746"/>
      <c r="P19" s="748"/>
      <c r="Q19" s="195"/>
      <c r="R19" s="195"/>
      <c r="S19" s="195"/>
      <c r="T19" s="195"/>
      <c r="U19" s="195"/>
      <c r="V19" s="195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5"/>
      <c r="AR19" s="195"/>
      <c r="AS19" s="195"/>
      <c r="AT19" s="195"/>
      <c r="AU19" s="195"/>
      <c r="AV19" s="195"/>
      <c r="AW19" s="195"/>
      <c r="AX19" s="195"/>
      <c r="AY19" s="195"/>
      <c r="AZ19" s="195"/>
      <c r="BA19" s="195"/>
      <c r="BB19" s="195"/>
      <c r="BC19" s="195"/>
    </row>
    <row r="20" spans="1:55" s="196" customFormat="1" ht="73.5" customHeight="1" x14ac:dyDescent="0.25">
      <c r="A20" s="327" t="s">
        <v>104</v>
      </c>
      <c r="B20" s="717">
        <v>2</v>
      </c>
      <c r="C20" s="718">
        <v>0</v>
      </c>
      <c r="D20" s="719">
        <f t="shared" ref="D20:D28" si="4">C20+B20</f>
        <v>2</v>
      </c>
      <c r="E20" s="717">
        <v>3</v>
      </c>
      <c r="F20" s="718">
        <v>0</v>
      </c>
      <c r="G20" s="702">
        <f>F20+E20</f>
        <v>3</v>
      </c>
      <c r="H20" s="720">
        <v>3</v>
      </c>
      <c r="I20" s="718">
        <v>0</v>
      </c>
      <c r="J20" s="750">
        <f>I20+H20</f>
        <v>3</v>
      </c>
      <c r="K20" s="696">
        <v>0</v>
      </c>
      <c r="L20" s="697">
        <v>0</v>
      </c>
      <c r="M20" s="698">
        <f>K20+L20</f>
        <v>0</v>
      </c>
      <c r="N20" s="697">
        <f>E20+H20+K20+B20</f>
        <v>8</v>
      </c>
      <c r="O20" s="697">
        <f>F20+I20+L20+C20</f>
        <v>0</v>
      </c>
      <c r="P20" s="698">
        <f>G20+J20+M20+D20</f>
        <v>8</v>
      </c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195"/>
      <c r="AI20" s="195"/>
      <c r="AJ20" s="195"/>
      <c r="AK20" s="195"/>
      <c r="AL20" s="195"/>
      <c r="AM20" s="195"/>
      <c r="AN20" s="195"/>
      <c r="AO20" s="195"/>
      <c r="AP20" s="195"/>
      <c r="AQ20" s="195"/>
      <c r="AR20" s="195"/>
      <c r="AS20" s="195"/>
      <c r="AT20" s="195"/>
      <c r="AU20" s="195"/>
      <c r="AV20" s="195"/>
      <c r="AW20" s="195"/>
      <c r="AX20" s="195"/>
      <c r="AY20" s="195"/>
      <c r="AZ20" s="195"/>
      <c r="BA20" s="195"/>
      <c r="BB20" s="195"/>
      <c r="BC20" s="195"/>
    </row>
    <row r="21" spans="1:55" s="196" customFormat="1" ht="35.25" customHeight="1" x14ac:dyDescent="0.25">
      <c r="A21" s="333" t="s">
        <v>100</v>
      </c>
      <c r="B21" s="723">
        <v>2</v>
      </c>
      <c r="C21" s="724">
        <v>0</v>
      </c>
      <c r="D21" s="719">
        <f t="shared" si="4"/>
        <v>2</v>
      </c>
      <c r="E21" s="723">
        <v>1</v>
      </c>
      <c r="F21" s="724">
        <v>0</v>
      </c>
      <c r="G21" s="702">
        <f t="shared" ref="G21:G28" si="5">F21+E21</f>
        <v>1</v>
      </c>
      <c r="H21" s="726">
        <v>2</v>
      </c>
      <c r="I21" s="724">
        <v>0</v>
      </c>
      <c r="J21" s="750">
        <f t="shared" ref="J21:J28" si="6">I21+H21</f>
        <v>2</v>
      </c>
      <c r="K21" s="751">
        <v>1</v>
      </c>
      <c r="L21" s="752">
        <v>0</v>
      </c>
      <c r="M21" s="702">
        <f t="shared" ref="M21:M28" si="7">K21+L21</f>
        <v>1</v>
      </c>
      <c r="N21" s="752">
        <f t="shared" ref="N21:P28" si="8">E21+H21+K21+B21</f>
        <v>6</v>
      </c>
      <c r="O21" s="752">
        <f t="shared" si="8"/>
        <v>0</v>
      </c>
      <c r="P21" s="702">
        <f t="shared" si="8"/>
        <v>6</v>
      </c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95"/>
      <c r="AV21" s="195"/>
      <c r="AW21" s="195"/>
      <c r="AX21" s="195"/>
      <c r="AY21" s="195"/>
      <c r="AZ21" s="195"/>
      <c r="BA21" s="195"/>
      <c r="BB21" s="195"/>
      <c r="BC21" s="195"/>
    </row>
    <row r="22" spans="1:55" s="196" customFormat="1" ht="31.5" customHeight="1" x14ac:dyDescent="0.25">
      <c r="A22" s="328" t="s">
        <v>92</v>
      </c>
      <c r="B22" s="723">
        <v>0</v>
      </c>
      <c r="C22" s="724">
        <v>0</v>
      </c>
      <c r="D22" s="719">
        <f t="shared" si="4"/>
        <v>0</v>
      </c>
      <c r="E22" s="723">
        <v>1</v>
      </c>
      <c r="F22" s="724">
        <v>0</v>
      </c>
      <c r="G22" s="702">
        <f t="shared" si="5"/>
        <v>1</v>
      </c>
      <c r="H22" s="726">
        <v>1</v>
      </c>
      <c r="I22" s="724">
        <v>0</v>
      </c>
      <c r="J22" s="750">
        <f t="shared" si="6"/>
        <v>1</v>
      </c>
      <c r="K22" s="751">
        <v>1</v>
      </c>
      <c r="L22" s="752">
        <v>0</v>
      </c>
      <c r="M22" s="702">
        <f t="shared" si="7"/>
        <v>1</v>
      </c>
      <c r="N22" s="752">
        <f t="shared" si="8"/>
        <v>3</v>
      </c>
      <c r="O22" s="752">
        <f t="shared" si="8"/>
        <v>0</v>
      </c>
      <c r="P22" s="702">
        <f t="shared" si="8"/>
        <v>3</v>
      </c>
      <c r="Q22" s="683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</row>
    <row r="23" spans="1:55" s="196" customFormat="1" ht="31.5" customHeight="1" x14ac:dyDescent="0.25">
      <c r="A23" s="328" t="s">
        <v>93</v>
      </c>
      <c r="B23" s="723">
        <v>3</v>
      </c>
      <c r="C23" s="724">
        <v>0</v>
      </c>
      <c r="D23" s="719">
        <f t="shared" si="4"/>
        <v>3</v>
      </c>
      <c r="E23" s="723">
        <v>1</v>
      </c>
      <c r="F23" s="724">
        <v>0</v>
      </c>
      <c r="G23" s="702">
        <f t="shared" si="5"/>
        <v>1</v>
      </c>
      <c r="H23" s="726">
        <v>1</v>
      </c>
      <c r="I23" s="724">
        <v>0</v>
      </c>
      <c r="J23" s="750">
        <f>I23+H23</f>
        <v>1</v>
      </c>
      <c r="K23" s="751">
        <v>0</v>
      </c>
      <c r="L23" s="752">
        <v>0</v>
      </c>
      <c r="M23" s="702">
        <f t="shared" si="7"/>
        <v>0</v>
      </c>
      <c r="N23" s="752">
        <f t="shared" si="8"/>
        <v>5</v>
      </c>
      <c r="O23" s="752">
        <f t="shared" si="8"/>
        <v>0</v>
      </c>
      <c r="P23" s="702">
        <f t="shared" si="8"/>
        <v>5</v>
      </c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195"/>
      <c r="AP23" s="195"/>
      <c r="AQ23" s="195"/>
      <c r="AR23" s="195"/>
      <c r="AS23" s="195"/>
      <c r="AT23" s="195"/>
      <c r="AU23" s="195"/>
      <c r="AV23" s="195"/>
      <c r="AW23" s="195"/>
      <c r="AX23" s="195"/>
      <c r="AY23" s="195"/>
      <c r="AZ23" s="195"/>
      <c r="BA23" s="195"/>
      <c r="BB23" s="195"/>
      <c r="BC23" s="195"/>
    </row>
    <row r="24" spans="1:55" s="196" customFormat="1" ht="33" customHeight="1" x14ac:dyDescent="0.25">
      <c r="A24" s="328" t="s">
        <v>105</v>
      </c>
      <c r="B24" s="723">
        <v>1</v>
      </c>
      <c r="C24" s="724">
        <v>0</v>
      </c>
      <c r="D24" s="719">
        <f t="shared" si="4"/>
        <v>1</v>
      </c>
      <c r="E24" s="723">
        <v>2</v>
      </c>
      <c r="F24" s="724">
        <v>0</v>
      </c>
      <c r="G24" s="702">
        <f t="shared" si="5"/>
        <v>2</v>
      </c>
      <c r="H24" s="726">
        <v>0</v>
      </c>
      <c r="I24" s="724">
        <v>0</v>
      </c>
      <c r="J24" s="750">
        <f t="shared" si="6"/>
        <v>0</v>
      </c>
      <c r="K24" s="751">
        <v>0</v>
      </c>
      <c r="L24" s="752">
        <v>0</v>
      </c>
      <c r="M24" s="702">
        <f t="shared" si="7"/>
        <v>0</v>
      </c>
      <c r="N24" s="752">
        <f t="shared" si="8"/>
        <v>3</v>
      </c>
      <c r="O24" s="752">
        <f t="shared" si="8"/>
        <v>0</v>
      </c>
      <c r="P24" s="702">
        <f t="shared" si="8"/>
        <v>3</v>
      </c>
      <c r="Q24" s="195"/>
      <c r="R24" s="195"/>
      <c r="S24" s="195"/>
      <c r="T24" s="195"/>
      <c r="U24" s="195"/>
      <c r="V24" s="195"/>
      <c r="W24" s="195"/>
      <c r="X24" s="195"/>
      <c r="Y24" s="195"/>
      <c r="Z24" s="195"/>
      <c r="AA24" s="195"/>
      <c r="AB24" s="195"/>
      <c r="AC24" s="195"/>
      <c r="AD24" s="195"/>
      <c r="AE24" s="195"/>
      <c r="AF24" s="195"/>
      <c r="AG24" s="195"/>
      <c r="AH24" s="195"/>
      <c r="AI24" s="195"/>
      <c r="AJ24" s="195"/>
      <c r="AK24" s="195"/>
      <c r="AL24" s="195"/>
      <c r="AM24" s="195"/>
      <c r="AN24" s="195"/>
      <c r="AO24" s="195"/>
      <c r="AP24" s="195"/>
      <c r="AQ24" s="195"/>
      <c r="AR24" s="195"/>
      <c r="AS24" s="195"/>
      <c r="AT24" s="195"/>
      <c r="AU24" s="195"/>
      <c r="AV24" s="195"/>
      <c r="AW24" s="195"/>
      <c r="AX24" s="195"/>
      <c r="AY24" s="195"/>
      <c r="AZ24" s="195"/>
      <c r="BA24" s="195"/>
      <c r="BB24" s="195"/>
      <c r="BC24" s="195"/>
    </row>
    <row r="25" spans="1:55" s="196" customFormat="1" ht="31.5" customHeight="1" x14ac:dyDescent="0.25">
      <c r="A25" s="328" t="s">
        <v>102</v>
      </c>
      <c r="B25" s="723">
        <v>0</v>
      </c>
      <c r="C25" s="724">
        <v>0</v>
      </c>
      <c r="D25" s="719">
        <f t="shared" si="4"/>
        <v>0</v>
      </c>
      <c r="E25" s="723">
        <v>0</v>
      </c>
      <c r="F25" s="724">
        <v>0</v>
      </c>
      <c r="G25" s="702">
        <f t="shared" si="5"/>
        <v>0</v>
      </c>
      <c r="H25" s="726">
        <v>1</v>
      </c>
      <c r="I25" s="724">
        <v>0</v>
      </c>
      <c r="J25" s="750">
        <f t="shared" si="6"/>
        <v>1</v>
      </c>
      <c r="K25" s="751">
        <v>0</v>
      </c>
      <c r="L25" s="752">
        <v>0</v>
      </c>
      <c r="M25" s="702">
        <f t="shared" si="7"/>
        <v>0</v>
      </c>
      <c r="N25" s="752">
        <f t="shared" si="8"/>
        <v>1</v>
      </c>
      <c r="O25" s="752">
        <f t="shared" si="8"/>
        <v>0</v>
      </c>
      <c r="P25" s="702">
        <f t="shared" si="8"/>
        <v>1</v>
      </c>
      <c r="Q25" s="195"/>
      <c r="R25" s="195"/>
      <c r="S25" s="195"/>
      <c r="T25" s="195"/>
      <c r="U25" s="195"/>
      <c r="V25" s="195"/>
      <c r="W25" s="195"/>
      <c r="X25" s="195"/>
      <c r="Y25" s="195"/>
      <c r="Z25" s="195"/>
      <c r="AA25" s="195"/>
      <c r="AB25" s="195"/>
      <c r="AC25" s="195"/>
      <c r="AD25" s="195"/>
      <c r="AE25" s="195"/>
      <c r="AF25" s="195"/>
      <c r="AG25" s="195"/>
      <c r="AH25" s="195"/>
      <c r="AI25" s="195"/>
      <c r="AJ25" s="195"/>
      <c r="AK25" s="195"/>
      <c r="AL25" s="195"/>
      <c r="AM25" s="195"/>
      <c r="AN25" s="195"/>
      <c r="AO25" s="195"/>
      <c r="AP25" s="195"/>
      <c r="AQ25" s="195"/>
      <c r="AR25" s="195"/>
      <c r="AS25" s="195"/>
      <c r="AT25" s="195"/>
      <c r="AU25" s="195"/>
      <c r="AV25" s="195"/>
      <c r="AW25" s="195"/>
      <c r="AX25" s="195"/>
      <c r="AY25" s="195"/>
      <c r="AZ25" s="195"/>
      <c r="BA25" s="195"/>
      <c r="BB25" s="195"/>
      <c r="BC25" s="195"/>
    </row>
    <row r="26" spans="1:55" s="196" customFormat="1" ht="31.5" customHeight="1" x14ac:dyDescent="0.25">
      <c r="A26" s="328" t="s">
        <v>94</v>
      </c>
      <c r="B26" s="723">
        <v>0</v>
      </c>
      <c r="C26" s="724">
        <v>0</v>
      </c>
      <c r="D26" s="719">
        <f t="shared" si="4"/>
        <v>0</v>
      </c>
      <c r="E26" s="723">
        <v>0</v>
      </c>
      <c r="F26" s="724">
        <v>0</v>
      </c>
      <c r="G26" s="702">
        <f t="shared" si="5"/>
        <v>0</v>
      </c>
      <c r="H26" s="726">
        <v>1</v>
      </c>
      <c r="I26" s="724">
        <v>0</v>
      </c>
      <c r="J26" s="750">
        <f t="shared" si="6"/>
        <v>1</v>
      </c>
      <c r="K26" s="751">
        <v>0</v>
      </c>
      <c r="L26" s="752">
        <v>0</v>
      </c>
      <c r="M26" s="702">
        <f t="shared" si="7"/>
        <v>0</v>
      </c>
      <c r="N26" s="752">
        <f t="shared" si="8"/>
        <v>1</v>
      </c>
      <c r="O26" s="752">
        <f t="shared" si="8"/>
        <v>0</v>
      </c>
      <c r="P26" s="702">
        <f t="shared" si="8"/>
        <v>1</v>
      </c>
      <c r="Q26" s="195"/>
      <c r="R26" s="195"/>
      <c r="S26" s="195"/>
      <c r="T26" s="195"/>
      <c r="U26" s="195"/>
      <c r="V26" s="195"/>
      <c r="W26" s="195"/>
      <c r="X26" s="195"/>
      <c r="Y26" s="195"/>
      <c r="Z26" s="195"/>
      <c r="AA26" s="195"/>
      <c r="AB26" s="195"/>
      <c r="AC26" s="195"/>
      <c r="AD26" s="195"/>
      <c r="AE26" s="195"/>
      <c r="AF26" s="195"/>
      <c r="AG26" s="195"/>
      <c r="AH26" s="195"/>
      <c r="AI26" s="195"/>
      <c r="AJ26" s="195"/>
      <c r="AK26" s="195"/>
      <c r="AL26" s="195"/>
      <c r="AM26" s="195"/>
      <c r="AN26" s="195"/>
      <c r="AO26" s="195"/>
      <c r="AP26" s="195"/>
      <c r="AQ26" s="195"/>
      <c r="AR26" s="195"/>
      <c r="AS26" s="195"/>
      <c r="AT26" s="195"/>
      <c r="AU26" s="195"/>
      <c r="AV26" s="195"/>
      <c r="AW26" s="195"/>
      <c r="AX26" s="195"/>
      <c r="AY26" s="195"/>
      <c r="AZ26" s="195"/>
      <c r="BA26" s="195"/>
      <c r="BB26" s="195"/>
      <c r="BC26" s="195"/>
    </row>
    <row r="27" spans="1:55" s="196" customFormat="1" ht="49.5" customHeight="1" x14ac:dyDescent="0.25">
      <c r="A27" s="328" t="s">
        <v>103</v>
      </c>
      <c r="B27" s="723">
        <v>1</v>
      </c>
      <c r="C27" s="724">
        <v>0</v>
      </c>
      <c r="D27" s="719">
        <f t="shared" si="4"/>
        <v>1</v>
      </c>
      <c r="E27" s="723">
        <v>1</v>
      </c>
      <c r="F27" s="724">
        <v>0</v>
      </c>
      <c r="G27" s="702">
        <f t="shared" si="5"/>
        <v>1</v>
      </c>
      <c r="H27" s="726">
        <v>2</v>
      </c>
      <c r="I27" s="724">
        <v>0</v>
      </c>
      <c r="J27" s="750">
        <f t="shared" si="6"/>
        <v>2</v>
      </c>
      <c r="K27" s="751">
        <v>0</v>
      </c>
      <c r="L27" s="752">
        <v>0</v>
      </c>
      <c r="M27" s="702">
        <f t="shared" si="7"/>
        <v>0</v>
      </c>
      <c r="N27" s="752">
        <f t="shared" si="8"/>
        <v>4</v>
      </c>
      <c r="O27" s="752">
        <f t="shared" si="8"/>
        <v>0</v>
      </c>
      <c r="P27" s="702">
        <f t="shared" si="8"/>
        <v>4</v>
      </c>
      <c r="Q27" s="683"/>
      <c r="R27" s="195"/>
      <c r="S27" s="195"/>
      <c r="T27" s="195"/>
      <c r="U27" s="195"/>
      <c r="V27" s="195"/>
      <c r="W27" s="195"/>
      <c r="X27" s="195"/>
      <c r="Y27" s="195"/>
      <c r="Z27" s="195"/>
      <c r="AA27" s="195"/>
      <c r="AB27" s="195"/>
      <c r="AC27" s="195"/>
      <c r="AD27" s="195"/>
      <c r="AE27" s="195"/>
      <c r="AF27" s="195"/>
      <c r="AG27" s="195"/>
      <c r="AH27" s="195"/>
      <c r="AI27" s="195"/>
      <c r="AJ27" s="195"/>
      <c r="AK27" s="195"/>
      <c r="AL27" s="195"/>
      <c r="AM27" s="195"/>
      <c r="AN27" s="195"/>
      <c r="AO27" s="195"/>
      <c r="AP27" s="195"/>
      <c r="AQ27" s="195"/>
      <c r="AR27" s="195"/>
      <c r="AS27" s="195"/>
      <c r="AT27" s="195"/>
      <c r="AU27" s="195"/>
      <c r="AV27" s="195"/>
      <c r="AW27" s="195"/>
      <c r="AX27" s="195"/>
      <c r="AY27" s="195"/>
      <c r="AZ27" s="195"/>
      <c r="BA27" s="195"/>
      <c r="BB27" s="195"/>
      <c r="BC27" s="195"/>
    </row>
    <row r="28" spans="1:55" s="196" customFormat="1" ht="54" customHeight="1" thickBot="1" x14ac:dyDescent="0.3">
      <c r="A28" s="328" t="s">
        <v>97</v>
      </c>
      <c r="B28" s="753">
        <v>0</v>
      </c>
      <c r="C28" s="754">
        <v>0</v>
      </c>
      <c r="D28" s="719">
        <f t="shared" si="4"/>
        <v>0</v>
      </c>
      <c r="E28" s="753">
        <v>0</v>
      </c>
      <c r="F28" s="754">
        <v>0</v>
      </c>
      <c r="G28" s="702">
        <f t="shared" si="5"/>
        <v>0</v>
      </c>
      <c r="H28" s="755">
        <v>0</v>
      </c>
      <c r="I28" s="754">
        <v>0</v>
      </c>
      <c r="J28" s="750">
        <f t="shared" si="6"/>
        <v>0</v>
      </c>
      <c r="K28" s="756">
        <v>0</v>
      </c>
      <c r="L28" s="757">
        <v>0</v>
      </c>
      <c r="M28" s="702">
        <f t="shared" si="7"/>
        <v>0</v>
      </c>
      <c r="N28" s="757">
        <f t="shared" si="8"/>
        <v>0</v>
      </c>
      <c r="O28" s="757">
        <f t="shared" si="8"/>
        <v>0</v>
      </c>
      <c r="P28" s="702">
        <f t="shared" si="8"/>
        <v>0</v>
      </c>
      <c r="Q28" s="195"/>
      <c r="R28" s="195"/>
      <c r="S28" s="195"/>
      <c r="T28" s="195"/>
      <c r="U28" s="195"/>
      <c r="V28" s="195"/>
      <c r="W28" s="195"/>
      <c r="X28" s="195"/>
      <c r="Y28" s="195"/>
      <c r="Z28" s="195"/>
      <c r="AA28" s="195"/>
      <c r="AB28" s="195"/>
      <c r="AC28" s="195"/>
      <c r="AD28" s="195"/>
      <c r="AE28" s="195"/>
      <c r="AF28" s="195"/>
      <c r="AG28" s="195"/>
      <c r="AH28" s="195"/>
      <c r="AI28" s="195"/>
      <c r="AJ28" s="195"/>
      <c r="AK28" s="195"/>
      <c r="AL28" s="195"/>
      <c r="AM28" s="195"/>
      <c r="AN28" s="195"/>
      <c r="AO28" s="195"/>
      <c r="AP28" s="195"/>
      <c r="AQ28" s="195"/>
      <c r="AR28" s="195"/>
      <c r="AS28" s="195"/>
      <c r="AT28" s="195"/>
      <c r="AU28" s="195"/>
      <c r="AV28" s="195"/>
      <c r="AW28" s="195"/>
      <c r="AX28" s="195"/>
      <c r="AY28" s="195"/>
      <c r="AZ28" s="195"/>
      <c r="BA28" s="195"/>
      <c r="BB28" s="195"/>
      <c r="BC28" s="195"/>
    </row>
    <row r="29" spans="1:55" s="196" customFormat="1" ht="24.75" customHeight="1" thickBot="1" x14ac:dyDescent="0.3">
      <c r="A29" s="334" t="s">
        <v>13</v>
      </c>
      <c r="B29" s="703">
        <f>SUM(B20:B28)</f>
        <v>9</v>
      </c>
      <c r="C29" s="704">
        <f>SUM(C20:C28)</f>
        <v>0</v>
      </c>
      <c r="D29" s="705">
        <f>SUM(D20:D28)</f>
        <v>9</v>
      </c>
      <c r="E29" s="703">
        <f>SUM(E20:E28)</f>
        <v>9</v>
      </c>
      <c r="F29" s="704">
        <f t="shared" ref="F29:M29" si="9">SUM(F20:F28)</f>
        <v>0</v>
      </c>
      <c r="G29" s="706">
        <f>SUM(G20:G28)</f>
        <v>9</v>
      </c>
      <c r="H29" s="707">
        <f t="shared" si="9"/>
        <v>11</v>
      </c>
      <c r="I29" s="704">
        <f t="shared" si="9"/>
        <v>0</v>
      </c>
      <c r="J29" s="705">
        <f t="shared" si="9"/>
        <v>11</v>
      </c>
      <c r="K29" s="708">
        <f t="shared" si="9"/>
        <v>2</v>
      </c>
      <c r="L29" s="709">
        <f t="shared" si="9"/>
        <v>0</v>
      </c>
      <c r="M29" s="706">
        <f t="shared" si="9"/>
        <v>2</v>
      </c>
      <c r="N29" s="707">
        <f>SUM(N20:N28)</f>
        <v>31</v>
      </c>
      <c r="O29" s="707">
        <f>SUM(O20:O28)</f>
        <v>0</v>
      </c>
      <c r="P29" s="706">
        <f>SUM(P20:P28)</f>
        <v>31</v>
      </c>
      <c r="Q29" s="195"/>
      <c r="R29" s="195"/>
      <c r="S29" s="195"/>
      <c r="T29" s="195"/>
      <c r="U29" s="195"/>
      <c r="V29" s="195"/>
      <c r="W29" s="195"/>
      <c r="X29" s="195"/>
      <c r="Y29" s="195"/>
      <c r="Z29" s="195"/>
      <c r="AA29" s="195"/>
      <c r="AB29" s="195"/>
      <c r="AC29" s="195"/>
      <c r="AD29" s="195"/>
      <c r="AE29" s="195"/>
      <c r="AF29" s="195"/>
      <c r="AG29" s="195"/>
      <c r="AH29" s="195"/>
      <c r="AI29" s="195"/>
      <c r="AJ29" s="195"/>
      <c r="AK29" s="195"/>
      <c r="AL29" s="195"/>
      <c r="AM29" s="195"/>
      <c r="AN29" s="195"/>
      <c r="AO29" s="195"/>
      <c r="AP29" s="195"/>
      <c r="AQ29" s="195"/>
      <c r="AR29" s="195"/>
      <c r="AS29" s="195"/>
      <c r="AT29" s="195"/>
      <c r="AU29" s="195"/>
      <c r="AV29" s="195"/>
      <c r="AW29" s="195"/>
      <c r="AX29" s="195"/>
      <c r="AY29" s="195"/>
      <c r="AZ29" s="195"/>
      <c r="BA29" s="195"/>
      <c r="BB29" s="195"/>
      <c r="BC29" s="195"/>
    </row>
    <row r="30" spans="1:55" s="196" customFormat="1" ht="29.25" customHeight="1" thickBot="1" x14ac:dyDescent="0.3">
      <c r="A30" s="334" t="s">
        <v>64</v>
      </c>
      <c r="B30" s="703"/>
      <c r="C30" s="704"/>
      <c r="D30" s="728"/>
      <c r="E30" s="703"/>
      <c r="F30" s="704"/>
      <c r="G30" s="706"/>
      <c r="H30" s="707"/>
      <c r="I30" s="704"/>
      <c r="J30" s="705"/>
      <c r="K30" s="708"/>
      <c r="L30" s="709"/>
      <c r="M30" s="706"/>
      <c r="N30" s="707"/>
      <c r="O30" s="704"/>
      <c r="P30" s="706"/>
      <c r="Q30" s="195"/>
      <c r="R30" s="195"/>
      <c r="S30" s="195"/>
      <c r="T30" s="195"/>
      <c r="U30" s="195"/>
      <c r="V30" s="195"/>
      <c r="W30" s="195"/>
      <c r="X30" s="195"/>
      <c r="Y30" s="195"/>
      <c r="Z30" s="195"/>
      <c r="AA30" s="195"/>
      <c r="AB30" s="195"/>
      <c r="AC30" s="195"/>
      <c r="AD30" s="195"/>
      <c r="AE30" s="195"/>
      <c r="AF30" s="195"/>
      <c r="AG30" s="195"/>
      <c r="AH30" s="195"/>
      <c r="AI30" s="195"/>
      <c r="AJ30" s="195"/>
      <c r="AK30" s="195"/>
      <c r="AL30" s="195"/>
      <c r="AM30" s="195"/>
      <c r="AN30" s="195"/>
      <c r="AO30" s="195"/>
      <c r="AP30" s="195"/>
      <c r="AQ30" s="195"/>
      <c r="AR30" s="195"/>
      <c r="AS30" s="195"/>
      <c r="AT30" s="195"/>
      <c r="AU30" s="195"/>
      <c r="AV30" s="195"/>
      <c r="AW30" s="195"/>
      <c r="AX30" s="195"/>
      <c r="AY30" s="195"/>
      <c r="AZ30" s="195"/>
      <c r="BA30" s="195"/>
      <c r="BB30" s="195"/>
      <c r="BC30" s="195"/>
    </row>
    <row r="31" spans="1:55" s="196" customFormat="1" ht="61.5" customHeight="1" x14ac:dyDescent="0.25">
      <c r="A31" s="327" t="s">
        <v>104</v>
      </c>
      <c r="B31" s="717">
        <v>0</v>
      </c>
      <c r="C31" s="718">
        <v>0</v>
      </c>
      <c r="D31" s="725">
        <f>B31+C31</f>
        <v>0</v>
      </c>
      <c r="E31" s="717">
        <v>0</v>
      </c>
      <c r="F31" s="718">
        <v>0</v>
      </c>
      <c r="G31" s="702">
        <f>E31+F31</f>
        <v>0</v>
      </c>
      <c r="H31" s="720">
        <v>0</v>
      </c>
      <c r="I31" s="718">
        <v>0</v>
      </c>
      <c r="J31" s="750">
        <f>H31+I31</f>
        <v>0</v>
      </c>
      <c r="K31" s="751">
        <v>0</v>
      </c>
      <c r="L31" s="752">
        <v>0</v>
      </c>
      <c r="M31" s="758">
        <f>K31+L31</f>
        <v>0</v>
      </c>
      <c r="N31" s="720">
        <f>B31+E31+H31+K31</f>
        <v>0</v>
      </c>
      <c r="O31" s="718">
        <f>C31+F31+I31+L31</f>
        <v>0</v>
      </c>
      <c r="P31" s="702">
        <f>D31+G31+J31+M31</f>
        <v>0</v>
      </c>
      <c r="Q31" s="195"/>
      <c r="R31" s="195"/>
      <c r="S31" s="195"/>
      <c r="T31" s="195"/>
      <c r="U31" s="195"/>
      <c r="V31" s="195"/>
      <c r="W31" s="195"/>
      <c r="X31" s="195"/>
      <c r="Y31" s="195"/>
      <c r="Z31" s="195"/>
      <c r="AA31" s="195"/>
      <c r="AB31" s="195"/>
      <c r="AC31" s="195"/>
      <c r="AD31" s="195"/>
      <c r="AE31" s="195"/>
      <c r="AF31" s="195"/>
      <c r="AG31" s="195"/>
      <c r="AH31" s="195"/>
      <c r="AI31" s="195"/>
      <c r="AJ31" s="195"/>
      <c r="AK31" s="195"/>
      <c r="AL31" s="195"/>
      <c r="AM31" s="195"/>
      <c r="AN31" s="195"/>
      <c r="AO31" s="195"/>
      <c r="AP31" s="195"/>
      <c r="AQ31" s="195"/>
      <c r="AR31" s="195"/>
      <c r="AS31" s="195"/>
      <c r="AT31" s="195"/>
      <c r="AU31" s="195"/>
      <c r="AV31" s="195"/>
      <c r="AW31" s="195"/>
      <c r="AX31" s="195"/>
      <c r="AY31" s="195"/>
      <c r="AZ31" s="195"/>
      <c r="BA31" s="195"/>
      <c r="BB31" s="195"/>
      <c r="BC31" s="195"/>
    </row>
    <row r="32" spans="1:55" s="196" customFormat="1" ht="34.5" customHeight="1" x14ac:dyDescent="0.25">
      <c r="A32" s="328" t="s">
        <v>100</v>
      </c>
      <c r="B32" s="723">
        <v>0</v>
      </c>
      <c r="C32" s="724">
        <v>0</v>
      </c>
      <c r="D32" s="725">
        <f t="shared" ref="D32:D38" si="10">B32+C32</f>
        <v>0</v>
      </c>
      <c r="E32" s="723">
        <v>0</v>
      </c>
      <c r="F32" s="724">
        <v>0</v>
      </c>
      <c r="G32" s="702">
        <f t="shared" ref="G32:G38" si="11">E32+F32</f>
        <v>0</v>
      </c>
      <c r="H32" s="726">
        <v>0</v>
      </c>
      <c r="I32" s="724">
        <v>0</v>
      </c>
      <c r="J32" s="750">
        <f>H32+I32</f>
        <v>0</v>
      </c>
      <c r="K32" s="751">
        <v>0</v>
      </c>
      <c r="L32" s="752">
        <v>0</v>
      </c>
      <c r="M32" s="758">
        <f t="shared" ref="M32:M38" si="12">K32+L32</f>
        <v>0</v>
      </c>
      <c r="N32" s="720">
        <f t="shared" ref="N32:P38" si="13">B32+E32+H32+K32</f>
        <v>0</v>
      </c>
      <c r="O32" s="718">
        <f t="shared" si="13"/>
        <v>0</v>
      </c>
      <c r="P32" s="702">
        <f t="shared" si="13"/>
        <v>0</v>
      </c>
      <c r="Q32" s="195"/>
      <c r="R32" s="195"/>
      <c r="S32" s="195"/>
      <c r="T32" s="195"/>
      <c r="U32" s="195"/>
      <c r="V32" s="195"/>
      <c r="W32" s="195"/>
      <c r="X32" s="195"/>
      <c r="Y32" s="195"/>
      <c r="Z32" s="195"/>
      <c r="AA32" s="195"/>
      <c r="AB32" s="195"/>
      <c r="AC32" s="195"/>
      <c r="AD32" s="195"/>
      <c r="AE32" s="195"/>
      <c r="AF32" s="195"/>
      <c r="AG32" s="195"/>
      <c r="AH32" s="195"/>
      <c r="AI32" s="195"/>
      <c r="AJ32" s="195"/>
      <c r="AK32" s="195"/>
      <c r="AL32" s="195"/>
      <c r="AM32" s="195"/>
      <c r="AN32" s="195"/>
      <c r="AO32" s="195"/>
      <c r="AP32" s="195"/>
      <c r="AQ32" s="195"/>
      <c r="AR32" s="195"/>
      <c r="AS32" s="195"/>
      <c r="AT32" s="195"/>
      <c r="AU32" s="195"/>
      <c r="AV32" s="195"/>
      <c r="AW32" s="195"/>
      <c r="AX32" s="195"/>
      <c r="AY32" s="195"/>
      <c r="AZ32" s="195"/>
      <c r="BA32" s="195"/>
      <c r="BB32" s="195"/>
      <c r="BC32" s="195"/>
    </row>
    <row r="33" spans="1:115" s="196" customFormat="1" ht="40.5" customHeight="1" x14ac:dyDescent="0.25">
      <c r="A33" s="328" t="s">
        <v>92</v>
      </c>
      <c r="B33" s="723">
        <v>0</v>
      </c>
      <c r="C33" s="724">
        <v>0</v>
      </c>
      <c r="D33" s="725">
        <f t="shared" si="10"/>
        <v>0</v>
      </c>
      <c r="E33" s="723">
        <v>0</v>
      </c>
      <c r="F33" s="724">
        <v>0</v>
      </c>
      <c r="G33" s="702">
        <f t="shared" si="11"/>
        <v>0</v>
      </c>
      <c r="H33" s="726">
        <v>0</v>
      </c>
      <c r="I33" s="724">
        <v>0</v>
      </c>
      <c r="J33" s="750">
        <f t="shared" ref="J33:J38" si="14">H33+I33</f>
        <v>0</v>
      </c>
      <c r="K33" s="751">
        <v>0</v>
      </c>
      <c r="L33" s="752">
        <v>0</v>
      </c>
      <c r="M33" s="758">
        <f t="shared" si="12"/>
        <v>0</v>
      </c>
      <c r="N33" s="720">
        <f t="shared" si="13"/>
        <v>0</v>
      </c>
      <c r="O33" s="718">
        <f t="shared" si="13"/>
        <v>0</v>
      </c>
      <c r="P33" s="702">
        <f t="shared" si="13"/>
        <v>0</v>
      </c>
      <c r="Q33" s="195"/>
      <c r="R33" s="195"/>
      <c r="S33" s="195"/>
      <c r="T33" s="195"/>
      <c r="U33" s="195"/>
      <c r="V33" s="195"/>
      <c r="W33" s="195"/>
      <c r="X33" s="195"/>
      <c r="Y33" s="195"/>
      <c r="Z33" s="195"/>
      <c r="AA33" s="195"/>
      <c r="AB33" s="195"/>
      <c r="AC33" s="195"/>
      <c r="AD33" s="195"/>
      <c r="AE33" s="195"/>
      <c r="AF33" s="195"/>
      <c r="AG33" s="195"/>
      <c r="AH33" s="195"/>
      <c r="AI33" s="195"/>
      <c r="AJ33" s="195"/>
      <c r="AK33" s="195"/>
      <c r="AL33" s="195"/>
      <c r="AM33" s="195"/>
      <c r="AN33" s="195"/>
      <c r="AO33" s="195"/>
      <c r="AP33" s="195"/>
      <c r="AQ33" s="195"/>
      <c r="AR33" s="195"/>
      <c r="AS33" s="195"/>
      <c r="AT33" s="195"/>
      <c r="AU33" s="195"/>
      <c r="AV33" s="195"/>
      <c r="AW33" s="195"/>
      <c r="AX33" s="195"/>
      <c r="AY33" s="195"/>
      <c r="AZ33" s="195"/>
      <c r="BA33" s="195"/>
      <c r="BB33" s="195"/>
      <c r="BC33" s="195"/>
    </row>
    <row r="34" spans="1:115" s="196" customFormat="1" ht="36" customHeight="1" x14ac:dyDescent="0.25">
      <c r="A34" s="328" t="s">
        <v>93</v>
      </c>
      <c r="B34" s="723">
        <v>0</v>
      </c>
      <c r="C34" s="724">
        <v>0</v>
      </c>
      <c r="D34" s="725">
        <f t="shared" si="10"/>
        <v>0</v>
      </c>
      <c r="E34" s="723">
        <v>0</v>
      </c>
      <c r="F34" s="724">
        <v>0</v>
      </c>
      <c r="G34" s="702">
        <f t="shared" si="11"/>
        <v>0</v>
      </c>
      <c r="H34" s="726">
        <v>0</v>
      </c>
      <c r="I34" s="724">
        <v>0</v>
      </c>
      <c r="J34" s="750">
        <f t="shared" si="14"/>
        <v>0</v>
      </c>
      <c r="K34" s="751">
        <v>0</v>
      </c>
      <c r="L34" s="752">
        <v>0</v>
      </c>
      <c r="M34" s="758">
        <f t="shared" si="12"/>
        <v>0</v>
      </c>
      <c r="N34" s="720">
        <f t="shared" si="13"/>
        <v>0</v>
      </c>
      <c r="O34" s="718">
        <f t="shared" si="13"/>
        <v>0</v>
      </c>
      <c r="P34" s="702">
        <f t="shared" si="13"/>
        <v>0</v>
      </c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5"/>
      <c r="AQ34" s="195"/>
      <c r="AR34" s="195"/>
      <c r="AS34" s="195"/>
      <c r="AT34" s="195"/>
      <c r="AU34" s="195"/>
      <c r="AV34" s="195"/>
      <c r="AW34" s="195"/>
      <c r="AX34" s="195"/>
      <c r="AY34" s="195"/>
      <c r="AZ34" s="195"/>
      <c r="BA34" s="195"/>
      <c r="BB34" s="195"/>
      <c r="BC34" s="195"/>
    </row>
    <row r="35" spans="1:115" s="196" customFormat="1" ht="53.25" customHeight="1" x14ac:dyDescent="0.25">
      <c r="A35" s="328" t="s">
        <v>101</v>
      </c>
      <c r="B35" s="723">
        <v>0</v>
      </c>
      <c r="C35" s="724">
        <v>0</v>
      </c>
      <c r="D35" s="725">
        <f t="shared" si="10"/>
        <v>0</v>
      </c>
      <c r="E35" s="723">
        <v>0</v>
      </c>
      <c r="F35" s="724">
        <v>0</v>
      </c>
      <c r="G35" s="702">
        <f t="shared" si="11"/>
        <v>0</v>
      </c>
      <c r="H35" s="726">
        <v>0</v>
      </c>
      <c r="I35" s="724">
        <v>0</v>
      </c>
      <c r="J35" s="750">
        <f t="shared" si="14"/>
        <v>0</v>
      </c>
      <c r="K35" s="751">
        <v>0</v>
      </c>
      <c r="L35" s="752">
        <v>0</v>
      </c>
      <c r="M35" s="758">
        <f t="shared" si="12"/>
        <v>0</v>
      </c>
      <c r="N35" s="720">
        <f t="shared" si="13"/>
        <v>0</v>
      </c>
      <c r="O35" s="718">
        <f t="shared" si="13"/>
        <v>0</v>
      </c>
      <c r="P35" s="702">
        <f t="shared" si="13"/>
        <v>0</v>
      </c>
      <c r="Q35" s="195"/>
      <c r="R35" s="195"/>
      <c r="S35" s="195"/>
      <c r="T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5"/>
      <c r="AJ35" s="195"/>
      <c r="AK35" s="195"/>
      <c r="AL35" s="195"/>
      <c r="AM35" s="195"/>
      <c r="AN35" s="195"/>
      <c r="AO35" s="195"/>
      <c r="AP35" s="195"/>
      <c r="AQ35" s="195"/>
      <c r="AR35" s="195"/>
      <c r="AS35" s="195"/>
      <c r="AT35" s="195"/>
      <c r="AU35" s="195"/>
      <c r="AV35" s="195"/>
      <c r="AW35" s="195"/>
      <c r="AX35" s="195"/>
      <c r="AY35" s="195"/>
      <c r="AZ35" s="195"/>
      <c r="BA35" s="195"/>
      <c r="BB35" s="195"/>
      <c r="BC35" s="195"/>
    </row>
    <row r="36" spans="1:115" s="196" customFormat="1" ht="34.5" customHeight="1" x14ac:dyDescent="0.25">
      <c r="A36" s="328" t="s">
        <v>102</v>
      </c>
      <c r="B36" s="731">
        <v>0</v>
      </c>
      <c r="C36" s="731">
        <v>0</v>
      </c>
      <c r="D36" s="725">
        <f t="shared" si="10"/>
        <v>0</v>
      </c>
      <c r="E36" s="730">
        <v>0</v>
      </c>
      <c r="F36" s="731">
        <v>0</v>
      </c>
      <c r="G36" s="702">
        <f t="shared" si="11"/>
        <v>0</v>
      </c>
      <c r="H36" s="734">
        <v>0</v>
      </c>
      <c r="I36" s="731">
        <v>0</v>
      </c>
      <c r="J36" s="750">
        <f t="shared" si="14"/>
        <v>0</v>
      </c>
      <c r="K36" s="751">
        <v>0</v>
      </c>
      <c r="L36" s="752">
        <v>0</v>
      </c>
      <c r="M36" s="758">
        <f t="shared" si="12"/>
        <v>0</v>
      </c>
      <c r="N36" s="720">
        <f t="shared" si="13"/>
        <v>0</v>
      </c>
      <c r="O36" s="718">
        <f t="shared" si="13"/>
        <v>0</v>
      </c>
      <c r="P36" s="702">
        <f t="shared" si="13"/>
        <v>0</v>
      </c>
      <c r="Q36" s="195"/>
      <c r="R36" s="195"/>
      <c r="S36" s="195"/>
      <c r="T36" s="195"/>
      <c r="U36" s="195"/>
      <c r="V36" s="195"/>
      <c r="W36" s="195"/>
      <c r="X36" s="195"/>
      <c r="Y36" s="195"/>
      <c r="Z36" s="195"/>
      <c r="AA36" s="195"/>
      <c r="AB36" s="195"/>
      <c r="AC36" s="195"/>
      <c r="AD36" s="195"/>
      <c r="AE36" s="195"/>
      <c r="AF36" s="195"/>
      <c r="AG36" s="195"/>
      <c r="AH36" s="195"/>
      <c r="AI36" s="195"/>
      <c r="AJ36" s="195"/>
      <c r="AK36" s="195"/>
      <c r="AL36" s="195"/>
      <c r="AM36" s="195"/>
      <c r="AN36" s="195"/>
      <c r="AO36" s="195"/>
      <c r="AP36" s="195"/>
      <c r="AQ36" s="195"/>
      <c r="AR36" s="195"/>
      <c r="AS36" s="195"/>
      <c r="AT36" s="195"/>
      <c r="AU36" s="195"/>
      <c r="AV36" s="195"/>
      <c r="AW36" s="195"/>
      <c r="AX36" s="195"/>
      <c r="AY36" s="195"/>
      <c r="AZ36" s="195"/>
      <c r="BA36" s="195"/>
      <c r="BB36" s="195"/>
      <c r="BC36" s="195"/>
    </row>
    <row r="37" spans="1:115" s="196" customFormat="1" ht="19.5" customHeight="1" x14ac:dyDescent="0.25">
      <c r="A37" s="328" t="s">
        <v>94</v>
      </c>
      <c r="B37" s="731">
        <v>0</v>
      </c>
      <c r="C37" s="731">
        <v>0</v>
      </c>
      <c r="D37" s="725">
        <f t="shared" si="10"/>
        <v>0</v>
      </c>
      <c r="E37" s="730">
        <v>0</v>
      </c>
      <c r="F37" s="731">
        <v>0</v>
      </c>
      <c r="G37" s="702">
        <f t="shared" si="11"/>
        <v>0</v>
      </c>
      <c r="H37" s="734">
        <v>0</v>
      </c>
      <c r="I37" s="731">
        <v>0</v>
      </c>
      <c r="J37" s="750">
        <f t="shared" si="14"/>
        <v>0</v>
      </c>
      <c r="K37" s="751">
        <v>0</v>
      </c>
      <c r="L37" s="752">
        <v>0</v>
      </c>
      <c r="M37" s="758">
        <f t="shared" si="12"/>
        <v>0</v>
      </c>
      <c r="N37" s="720">
        <f t="shared" si="13"/>
        <v>0</v>
      </c>
      <c r="O37" s="718">
        <f t="shared" si="13"/>
        <v>0</v>
      </c>
      <c r="P37" s="702">
        <f t="shared" si="13"/>
        <v>0</v>
      </c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5"/>
      <c r="AQ37" s="195"/>
      <c r="AR37" s="195"/>
      <c r="AS37" s="195"/>
      <c r="AT37" s="195"/>
      <c r="AU37" s="195"/>
      <c r="AV37" s="195"/>
      <c r="AW37" s="195"/>
      <c r="AX37" s="195"/>
      <c r="AY37" s="195"/>
      <c r="AZ37" s="195"/>
      <c r="BA37" s="195"/>
      <c r="BB37" s="195"/>
      <c r="BC37" s="195"/>
    </row>
    <row r="38" spans="1:115" s="196" customFormat="1" ht="68.25" customHeight="1" x14ac:dyDescent="0.25">
      <c r="A38" s="328" t="s">
        <v>103</v>
      </c>
      <c r="B38" s="731">
        <v>0</v>
      </c>
      <c r="C38" s="731">
        <v>0</v>
      </c>
      <c r="D38" s="725">
        <f t="shared" si="10"/>
        <v>0</v>
      </c>
      <c r="E38" s="730">
        <v>0</v>
      </c>
      <c r="F38" s="731">
        <v>0</v>
      </c>
      <c r="G38" s="702">
        <f t="shared" si="11"/>
        <v>0</v>
      </c>
      <c r="H38" s="734">
        <v>0</v>
      </c>
      <c r="I38" s="731">
        <v>0</v>
      </c>
      <c r="J38" s="750">
        <f t="shared" si="14"/>
        <v>0</v>
      </c>
      <c r="K38" s="751">
        <v>0</v>
      </c>
      <c r="L38" s="752">
        <v>0</v>
      </c>
      <c r="M38" s="758">
        <f t="shared" si="12"/>
        <v>0</v>
      </c>
      <c r="N38" s="720">
        <f t="shared" si="13"/>
        <v>0</v>
      </c>
      <c r="O38" s="718">
        <f t="shared" si="13"/>
        <v>0</v>
      </c>
      <c r="P38" s="702">
        <f t="shared" si="13"/>
        <v>0</v>
      </c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5"/>
      <c r="AQ38" s="195"/>
      <c r="AR38" s="195"/>
      <c r="AS38" s="195"/>
      <c r="AT38" s="195"/>
      <c r="AU38" s="195"/>
      <c r="AV38" s="195"/>
      <c r="AW38" s="195"/>
      <c r="AX38" s="195"/>
      <c r="AY38" s="195"/>
      <c r="AZ38" s="195"/>
      <c r="BA38" s="195"/>
      <c r="BB38" s="195"/>
      <c r="BC38" s="195"/>
    </row>
    <row r="39" spans="1:115" s="196" customFormat="1" ht="34.5" customHeight="1" thickBot="1" x14ac:dyDescent="0.3">
      <c r="A39" s="684" t="s">
        <v>65</v>
      </c>
      <c r="B39" s="710">
        <f t="shared" ref="B39:J39" si="15">SUM(B31:B36)</f>
        <v>0</v>
      </c>
      <c r="C39" s="711">
        <f t="shared" si="15"/>
        <v>0</v>
      </c>
      <c r="D39" s="712">
        <f t="shared" si="15"/>
        <v>0</v>
      </c>
      <c r="E39" s="713">
        <f t="shared" si="15"/>
        <v>0</v>
      </c>
      <c r="F39" s="711">
        <f t="shared" si="15"/>
        <v>0</v>
      </c>
      <c r="G39" s="714">
        <f t="shared" si="15"/>
        <v>0</v>
      </c>
      <c r="H39" s="710">
        <f t="shared" si="15"/>
        <v>0</v>
      </c>
      <c r="I39" s="711">
        <f t="shared" si="15"/>
        <v>0</v>
      </c>
      <c r="J39" s="712">
        <f t="shared" si="15"/>
        <v>0</v>
      </c>
      <c r="K39" s="715">
        <f>SUM(K31:K38)</f>
        <v>0</v>
      </c>
      <c r="L39" s="716">
        <f>SUM(L31:L38)</f>
        <v>0</v>
      </c>
      <c r="M39" s="701">
        <f>SUM(M31:M38)</f>
        <v>0</v>
      </c>
      <c r="N39" s="710">
        <f>SUM(N31:N38)</f>
        <v>0</v>
      </c>
      <c r="O39" s="711">
        <f>SUM(O31:O38)</f>
        <v>0</v>
      </c>
      <c r="P39" s="714">
        <f>M39+J39+G39+D39</f>
        <v>0</v>
      </c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5"/>
      <c r="AQ39" s="195"/>
      <c r="AR39" s="195"/>
      <c r="AS39" s="195"/>
      <c r="AT39" s="195"/>
      <c r="AU39" s="195"/>
      <c r="AV39" s="195"/>
      <c r="AW39" s="195"/>
      <c r="AX39" s="195"/>
      <c r="AY39" s="195"/>
      <c r="AZ39" s="195"/>
      <c r="BA39" s="195"/>
      <c r="BB39" s="195"/>
      <c r="BC39" s="195"/>
    </row>
    <row r="40" spans="1:115" s="196" customFormat="1" ht="24" customHeight="1" x14ac:dyDescent="0.25">
      <c r="A40" s="685" t="s">
        <v>90</v>
      </c>
      <c r="B40" s="717">
        <f>B29</f>
        <v>9</v>
      </c>
      <c r="C40" s="718">
        <f t="shared" ref="C40:M41" si="16">C29</f>
        <v>0</v>
      </c>
      <c r="D40" s="719">
        <f t="shared" si="16"/>
        <v>9</v>
      </c>
      <c r="E40" s="717">
        <f t="shared" si="16"/>
        <v>9</v>
      </c>
      <c r="F40" s="720">
        <f t="shared" si="16"/>
        <v>0</v>
      </c>
      <c r="G40" s="721">
        <f t="shared" si="16"/>
        <v>9</v>
      </c>
      <c r="H40" s="720">
        <f t="shared" si="16"/>
        <v>11</v>
      </c>
      <c r="I40" s="718">
        <f t="shared" si="16"/>
        <v>0</v>
      </c>
      <c r="J40" s="719">
        <f t="shared" si="16"/>
        <v>11</v>
      </c>
      <c r="K40" s="717">
        <f t="shared" si="16"/>
        <v>2</v>
      </c>
      <c r="L40" s="718">
        <f t="shared" si="16"/>
        <v>0</v>
      </c>
      <c r="M40" s="722">
        <f t="shared" si="16"/>
        <v>2</v>
      </c>
      <c r="N40" s="720">
        <f>N29</f>
        <v>31</v>
      </c>
      <c r="O40" s="718">
        <f>O29</f>
        <v>0</v>
      </c>
      <c r="P40" s="721">
        <f>P29</f>
        <v>31</v>
      </c>
      <c r="Q40" s="195"/>
      <c r="R40" s="195"/>
      <c r="S40" s="195"/>
      <c r="T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  <c r="AI40" s="195"/>
      <c r="AJ40" s="195"/>
      <c r="AK40" s="195"/>
      <c r="AL40" s="195"/>
      <c r="AM40" s="195"/>
      <c r="AN40" s="195"/>
      <c r="AO40" s="195"/>
      <c r="AP40" s="195"/>
      <c r="AQ40" s="195"/>
      <c r="AR40" s="195"/>
      <c r="AS40" s="195"/>
      <c r="AT40" s="195"/>
      <c r="AU40" s="195"/>
      <c r="AV40" s="195"/>
      <c r="AW40" s="195"/>
      <c r="AX40" s="195"/>
      <c r="AY40" s="195"/>
      <c r="AZ40" s="195"/>
      <c r="BA40" s="195"/>
      <c r="BB40" s="195"/>
      <c r="BC40" s="195"/>
    </row>
    <row r="41" spans="1:115" s="196" customFormat="1" ht="25.15" customHeight="1" thickBot="1" x14ac:dyDescent="0.3">
      <c r="A41" s="335" t="s">
        <v>64</v>
      </c>
      <c r="B41" s="723">
        <f>B39</f>
        <v>0</v>
      </c>
      <c r="C41" s="724">
        <f t="shared" ref="C41:J41" si="17">C39</f>
        <v>0</v>
      </c>
      <c r="D41" s="725">
        <f t="shared" si="17"/>
        <v>0</v>
      </c>
      <c r="E41" s="723">
        <f t="shared" si="17"/>
        <v>0</v>
      </c>
      <c r="F41" s="726">
        <f t="shared" si="17"/>
        <v>0</v>
      </c>
      <c r="G41" s="727">
        <f t="shared" si="17"/>
        <v>0</v>
      </c>
      <c r="H41" s="726">
        <f t="shared" si="17"/>
        <v>0</v>
      </c>
      <c r="I41" s="724">
        <f t="shared" si="17"/>
        <v>0</v>
      </c>
      <c r="J41" s="725">
        <f t="shared" si="17"/>
        <v>0</v>
      </c>
      <c r="K41" s="717">
        <f t="shared" si="16"/>
        <v>0</v>
      </c>
      <c r="L41" s="718">
        <f t="shared" si="16"/>
        <v>0</v>
      </c>
      <c r="M41" s="722">
        <f t="shared" si="16"/>
        <v>0</v>
      </c>
      <c r="N41" s="726">
        <f>N39</f>
        <v>0</v>
      </c>
      <c r="O41" s="724">
        <f>O39</f>
        <v>0</v>
      </c>
      <c r="P41" s="727">
        <f>P39</f>
        <v>0</v>
      </c>
      <c r="Q41" s="195"/>
      <c r="R41" s="195"/>
      <c r="S41" s="195"/>
      <c r="T41" s="195"/>
      <c r="U41" s="195"/>
      <c r="V41" s="195"/>
      <c r="W41" s="195"/>
      <c r="X41" s="195"/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  <c r="AI41" s="195"/>
      <c r="AJ41" s="195"/>
      <c r="AK41" s="195"/>
      <c r="AL41" s="195"/>
      <c r="AM41" s="195"/>
      <c r="AN41" s="195"/>
      <c r="AO41" s="195"/>
      <c r="AP41" s="195"/>
      <c r="AQ41" s="195"/>
      <c r="AR41" s="195"/>
      <c r="AS41" s="195"/>
      <c r="AT41" s="195"/>
      <c r="AU41" s="195"/>
      <c r="AV41" s="195"/>
      <c r="AW41" s="195"/>
      <c r="AX41" s="195"/>
      <c r="AY41" s="195"/>
      <c r="AZ41" s="195"/>
      <c r="BA41" s="195"/>
      <c r="BB41" s="195"/>
      <c r="BC41" s="195"/>
    </row>
    <row r="42" spans="1:115" s="196" customFormat="1" ht="25.9" customHeight="1" thickBot="1" x14ac:dyDescent="0.3">
      <c r="A42" s="686" t="s">
        <v>66</v>
      </c>
      <c r="B42" s="703">
        <f t="shared" ref="B42:I42" si="18">SUM(B40:B41)</f>
        <v>9</v>
      </c>
      <c r="C42" s="704">
        <f t="shared" si="18"/>
        <v>0</v>
      </c>
      <c r="D42" s="728">
        <f>SUM(D40:D41)</f>
        <v>9</v>
      </c>
      <c r="E42" s="703">
        <f t="shared" si="18"/>
        <v>9</v>
      </c>
      <c r="F42" s="707">
        <f t="shared" si="18"/>
        <v>0</v>
      </c>
      <c r="G42" s="729">
        <f>SUM(G40:G41)</f>
        <v>9</v>
      </c>
      <c r="H42" s="707">
        <f t="shared" si="18"/>
        <v>11</v>
      </c>
      <c r="I42" s="704">
        <f t="shared" si="18"/>
        <v>0</v>
      </c>
      <c r="J42" s="728">
        <f>SUM(J40:J41)</f>
        <v>11</v>
      </c>
      <c r="K42" s="708">
        <f>SUM(K40:K41)</f>
        <v>2</v>
      </c>
      <c r="L42" s="709">
        <f>SUM(L40:L41)</f>
        <v>0</v>
      </c>
      <c r="M42" s="706">
        <f>SUM(M40:M41)</f>
        <v>2</v>
      </c>
      <c r="N42" s="707">
        <f>B42+E42+H42+K42</f>
        <v>31</v>
      </c>
      <c r="O42" s="707">
        <f>C42+F42+I42+L42</f>
        <v>0</v>
      </c>
      <c r="P42" s="706">
        <f>D42+G42+J42+M42</f>
        <v>31</v>
      </c>
      <c r="Q42" s="195"/>
      <c r="R42" s="195"/>
      <c r="S42" s="195"/>
      <c r="T42" s="195"/>
      <c r="U42" s="195"/>
      <c r="V42" s="195"/>
      <c r="W42" s="195"/>
      <c r="X42" s="195"/>
      <c r="Y42" s="195"/>
      <c r="Z42" s="195"/>
      <c r="AA42" s="195"/>
      <c r="AB42" s="195"/>
      <c r="AC42" s="195"/>
      <c r="AD42" s="195"/>
      <c r="AE42" s="195"/>
      <c r="AF42" s="195"/>
      <c r="AG42" s="195"/>
      <c r="AH42" s="195"/>
      <c r="AI42" s="195"/>
      <c r="AJ42" s="195"/>
      <c r="AK42" s="195"/>
      <c r="AL42" s="195"/>
      <c r="AM42" s="195"/>
      <c r="AN42" s="195"/>
      <c r="AO42" s="195"/>
      <c r="AP42" s="195"/>
      <c r="AQ42" s="195"/>
      <c r="AR42" s="195"/>
      <c r="AS42" s="195"/>
      <c r="AT42" s="195"/>
      <c r="AU42" s="195"/>
      <c r="AV42" s="195"/>
      <c r="AW42" s="195"/>
      <c r="AX42" s="195"/>
      <c r="AY42" s="195"/>
      <c r="AZ42" s="195"/>
      <c r="BA42" s="195"/>
      <c r="BB42" s="195"/>
      <c r="BC42" s="195"/>
    </row>
    <row r="43" spans="1:115" s="196" customFormat="1" ht="33" customHeight="1" x14ac:dyDescent="0.25">
      <c r="B43" s="195"/>
      <c r="E43" s="195"/>
      <c r="H43" s="195"/>
      <c r="N43" s="195"/>
      <c r="Q43" s="195"/>
      <c r="R43" s="195"/>
      <c r="S43" s="195"/>
      <c r="T43" s="195"/>
      <c r="U43" s="195"/>
      <c r="V43" s="195"/>
      <c r="W43" s="195"/>
      <c r="X43" s="195"/>
      <c r="Y43" s="195"/>
      <c r="Z43" s="195"/>
      <c r="AA43" s="195"/>
      <c r="AB43" s="195"/>
      <c r="AC43" s="195"/>
      <c r="AD43" s="195"/>
      <c r="AE43" s="195"/>
      <c r="AF43" s="195"/>
      <c r="AG43" s="195"/>
      <c r="AH43" s="195"/>
      <c r="AI43" s="195"/>
      <c r="AJ43" s="195"/>
      <c r="AK43" s="195"/>
      <c r="AL43" s="195"/>
      <c r="AM43" s="195"/>
      <c r="AN43" s="195"/>
      <c r="AO43" s="195"/>
      <c r="AP43" s="195"/>
      <c r="AQ43" s="195"/>
      <c r="AR43" s="195"/>
      <c r="AS43" s="195"/>
      <c r="AT43" s="195"/>
      <c r="AU43" s="195"/>
      <c r="AV43" s="195"/>
      <c r="AW43" s="195"/>
      <c r="AX43" s="195"/>
      <c r="AY43" s="195"/>
      <c r="AZ43" s="195"/>
      <c r="BA43" s="195"/>
      <c r="BB43" s="195"/>
      <c r="BC43" s="195"/>
    </row>
    <row r="44" spans="1:115" x14ac:dyDescent="0.2">
      <c r="A44" s="211"/>
      <c r="B44" s="211"/>
      <c r="C44" s="211"/>
      <c r="D44" s="211"/>
      <c r="E44" s="211"/>
      <c r="F44" s="211"/>
      <c r="G44" s="211"/>
      <c r="H44" s="211"/>
      <c r="I44" s="211"/>
      <c r="J44" s="211"/>
      <c r="K44" s="211"/>
      <c r="L44" s="211"/>
      <c r="M44" s="211"/>
      <c r="N44" s="211"/>
      <c r="O44" s="211"/>
      <c r="P44" s="211"/>
    </row>
    <row r="45" spans="1:115" s="213" customFormat="1" ht="15.75" x14ac:dyDescent="0.25">
      <c r="A45" s="196"/>
      <c r="B45" s="195"/>
      <c r="C45" s="196"/>
      <c r="D45" s="196"/>
      <c r="E45" s="195"/>
      <c r="F45" s="196"/>
      <c r="G45" s="196"/>
      <c r="H45" s="195"/>
      <c r="I45" s="196"/>
      <c r="J45" s="196"/>
      <c r="K45" s="196"/>
      <c r="L45" s="196"/>
      <c r="M45" s="196"/>
      <c r="N45" s="195"/>
      <c r="O45" s="196"/>
      <c r="P45" s="196"/>
      <c r="Q45" s="211"/>
      <c r="R45" s="211"/>
      <c r="S45" s="211"/>
      <c r="T45" s="211"/>
      <c r="U45" s="211"/>
      <c r="V45" s="211"/>
      <c r="W45" s="211"/>
      <c r="X45" s="211"/>
      <c r="Y45" s="212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  <c r="AK45" s="212"/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  <c r="BB45" s="212"/>
      <c r="BC45" s="212"/>
      <c r="BD45" s="212"/>
      <c r="BE45" s="212"/>
      <c r="BF45" s="212"/>
      <c r="BG45" s="212"/>
      <c r="BH45" s="212"/>
      <c r="BI45" s="212"/>
      <c r="BJ45" s="212"/>
      <c r="BK45" s="212"/>
      <c r="BL45" s="212"/>
      <c r="BM45" s="212"/>
      <c r="BN45" s="212"/>
      <c r="BO45" s="212"/>
      <c r="BP45" s="212"/>
      <c r="BQ45" s="212"/>
      <c r="BR45" s="212"/>
      <c r="BS45" s="212"/>
      <c r="BT45" s="212"/>
      <c r="BU45" s="212"/>
      <c r="BV45" s="212"/>
      <c r="BW45" s="212"/>
      <c r="BX45" s="212"/>
      <c r="BY45" s="212"/>
      <c r="BZ45" s="212"/>
      <c r="CA45" s="212"/>
      <c r="CB45" s="212"/>
      <c r="CC45" s="212"/>
      <c r="CD45" s="212"/>
      <c r="CE45" s="212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  <c r="DB45" s="212"/>
      <c r="DC45" s="212"/>
      <c r="DD45" s="212"/>
      <c r="DE45" s="212"/>
      <c r="DF45" s="212"/>
      <c r="DG45" s="212"/>
      <c r="DH45" s="212"/>
      <c r="DI45" s="212"/>
      <c r="DJ45" s="212"/>
      <c r="DK45" s="212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4" customWidth="1"/>
    <col min="2" max="2" width="15" style="14" customWidth="1"/>
    <col min="3" max="3" width="12.140625" style="14" customWidth="1"/>
    <col min="4" max="4" width="11" style="14" customWidth="1"/>
    <col min="5" max="5" width="13.85546875" style="14" customWidth="1"/>
    <col min="6" max="6" width="11.85546875" style="14" customWidth="1"/>
    <col min="7" max="7" width="9.5703125" style="14" customWidth="1"/>
    <col min="8" max="8" width="13.85546875" style="14" customWidth="1"/>
    <col min="9" max="10" width="9.5703125" style="14" customWidth="1"/>
    <col min="11" max="11" width="15.42578125" style="14" customWidth="1"/>
    <col min="12" max="12" width="13.140625" style="14" customWidth="1"/>
    <col min="13" max="15" width="10.7109375" style="14" customWidth="1"/>
    <col min="16" max="16" width="9.140625" style="14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5.5" customHeight="1" x14ac:dyDescent="0.35">
      <c r="A1" s="1207"/>
      <c r="B1" s="1207"/>
      <c r="C1" s="1207"/>
      <c r="D1" s="1207"/>
      <c r="E1" s="1207"/>
      <c r="F1" s="1207"/>
      <c r="G1" s="1207"/>
      <c r="H1" s="1207"/>
      <c r="I1" s="1207"/>
      <c r="J1" s="1207"/>
      <c r="K1" s="1207"/>
      <c r="L1" s="1207"/>
      <c r="M1" s="1207"/>
      <c r="N1" s="1207"/>
      <c r="O1" s="1207"/>
      <c r="P1" s="1207"/>
      <c r="Q1" s="1207"/>
      <c r="R1" s="1207"/>
      <c r="S1" s="1207"/>
      <c r="T1" s="1207"/>
    </row>
    <row r="2" spans="1:20" ht="20.25" customHeight="1" x14ac:dyDescent="0.35">
      <c r="A2" s="1207" t="s">
        <v>25</v>
      </c>
      <c r="B2" s="1207"/>
      <c r="C2" s="1207"/>
      <c r="D2" s="1207"/>
      <c r="E2" s="1207"/>
      <c r="F2" s="1207"/>
      <c r="G2" s="1207"/>
      <c r="H2" s="1207"/>
      <c r="I2" s="1207"/>
      <c r="J2" s="1207"/>
      <c r="K2" s="1207"/>
      <c r="L2" s="1207"/>
      <c r="M2" s="1207"/>
      <c r="N2" s="1207"/>
      <c r="O2" s="1207"/>
      <c r="P2" s="1207"/>
    </row>
    <row r="3" spans="1:20" ht="24.75" customHeight="1" x14ac:dyDescent="0.35">
      <c r="A3" s="1207" t="s">
        <v>61</v>
      </c>
      <c r="B3" s="1207"/>
      <c r="C3" s="1207"/>
      <c r="D3" s="1207"/>
      <c r="E3" s="1207"/>
      <c r="F3" s="1207"/>
      <c r="G3" s="1207"/>
      <c r="H3" s="1207"/>
      <c r="I3" s="1207"/>
      <c r="J3" s="1207"/>
      <c r="K3" s="1207"/>
      <c r="L3" s="1207"/>
      <c r="M3" s="1207"/>
      <c r="N3" s="13"/>
      <c r="O3" s="13"/>
    </row>
    <row r="4" spans="1:20" ht="33" customHeight="1" thickBot="1" x14ac:dyDescent="0.4">
      <c r="A4" s="15"/>
    </row>
    <row r="5" spans="1:20" ht="33" customHeight="1" thickBot="1" x14ac:dyDescent="0.4">
      <c r="A5" s="1208" t="s">
        <v>1</v>
      </c>
      <c r="B5" s="1211" t="s">
        <v>19</v>
      </c>
      <c r="C5" s="1212"/>
      <c r="D5" s="1213"/>
      <c r="E5" s="1211" t="s">
        <v>20</v>
      </c>
      <c r="F5" s="1212"/>
      <c r="G5" s="1213"/>
      <c r="H5" s="1211" t="s">
        <v>21</v>
      </c>
      <c r="I5" s="1212"/>
      <c r="J5" s="1213"/>
      <c r="K5" s="1214" t="s">
        <v>26</v>
      </c>
      <c r="L5" s="1215"/>
      <c r="M5" s="1216"/>
      <c r="N5" s="16"/>
      <c r="O5" s="16"/>
    </row>
    <row r="6" spans="1:20" ht="33" customHeight="1" thickBot="1" x14ac:dyDescent="0.4">
      <c r="A6" s="1209"/>
      <c r="B6" s="1201" t="s">
        <v>24</v>
      </c>
      <c r="C6" s="1202"/>
      <c r="D6" s="1203"/>
      <c r="E6" s="1201" t="s">
        <v>24</v>
      </c>
      <c r="F6" s="1202"/>
      <c r="G6" s="1203"/>
      <c r="H6" s="1201" t="s">
        <v>24</v>
      </c>
      <c r="I6" s="1204"/>
      <c r="J6" s="1205"/>
      <c r="K6" s="1217"/>
      <c r="L6" s="1218"/>
      <c r="M6" s="1219"/>
      <c r="N6" s="16"/>
      <c r="O6" s="16"/>
    </row>
    <row r="7" spans="1:20" ht="99.75" customHeight="1" thickBot="1" x14ac:dyDescent="0.4">
      <c r="A7" s="1210"/>
      <c r="B7" s="17" t="s">
        <v>5</v>
      </c>
      <c r="C7" s="18" t="s">
        <v>6</v>
      </c>
      <c r="D7" s="19" t="s">
        <v>7</v>
      </c>
      <c r="E7" s="17" t="s">
        <v>5</v>
      </c>
      <c r="F7" s="18" t="s">
        <v>6</v>
      </c>
      <c r="G7" s="19" t="s">
        <v>7</v>
      </c>
      <c r="H7" s="17" t="s">
        <v>5</v>
      </c>
      <c r="I7" s="18" t="s">
        <v>6</v>
      </c>
      <c r="J7" s="19" t="s">
        <v>7</v>
      </c>
      <c r="K7" s="17" t="s">
        <v>5</v>
      </c>
      <c r="L7" s="18" t="s">
        <v>6</v>
      </c>
      <c r="M7" s="19" t="s">
        <v>7</v>
      </c>
      <c r="N7" s="16"/>
      <c r="O7" s="16"/>
    </row>
    <row r="8" spans="1:20" ht="36.75" customHeight="1" x14ac:dyDescent="0.35">
      <c r="A8" s="20" t="s">
        <v>8</v>
      </c>
      <c r="B8" s="21"/>
      <c r="C8" s="22"/>
      <c r="D8" s="23"/>
      <c r="E8" s="21"/>
      <c r="F8" s="22"/>
      <c r="G8" s="24"/>
      <c r="H8" s="25"/>
      <c r="I8" s="26"/>
      <c r="J8" s="27"/>
      <c r="K8" s="28"/>
      <c r="L8" s="29"/>
      <c r="M8" s="30"/>
      <c r="N8" s="31"/>
      <c r="O8" s="16"/>
    </row>
    <row r="9" spans="1:20" ht="29.25" customHeight="1" x14ac:dyDescent="0.35">
      <c r="A9" s="32" t="s">
        <v>27</v>
      </c>
      <c r="B9" s="33">
        <v>1</v>
      </c>
      <c r="C9" s="34">
        <v>0</v>
      </c>
      <c r="D9" s="35">
        <v>1</v>
      </c>
      <c r="E9" s="33">
        <v>1</v>
      </c>
      <c r="F9" s="34">
        <f>F25+F17</f>
        <v>0</v>
      </c>
      <c r="G9" s="35">
        <v>1</v>
      </c>
      <c r="H9" s="33">
        <f t="shared" ref="H9:J13" si="0">H25+H17</f>
        <v>0</v>
      </c>
      <c r="I9" s="34">
        <f t="shared" si="0"/>
        <v>0</v>
      </c>
      <c r="J9" s="35">
        <f t="shared" si="0"/>
        <v>0</v>
      </c>
      <c r="K9" s="36">
        <f t="shared" ref="K9:M13" si="1">B9+E9+H9</f>
        <v>2</v>
      </c>
      <c r="L9" s="37">
        <f t="shared" si="1"/>
        <v>0</v>
      </c>
      <c r="M9" s="38">
        <f t="shared" si="1"/>
        <v>2</v>
      </c>
      <c r="N9" s="31"/>
      <c r="O9" s="16"/>
    </row>
    <row r="10" spans="1:20" ht="27.75" customHeight="1" x14ac:dyDescent="0.35">
      <c r="A10" s="32" t="s">
        <v>28</v>
      </c>
      <c r="B10" s="33">
        <v>10</v>
      </c>
      <c r="C10" s="34">
        <f>C26+C18</f>
        <v>0</v>
      </c>
      <c r="D10" s="35">
        <v>10</v>
      </c>
      <c r="E10" s="33">
        <v>13</v>
      </c>
      <c r="F10" s="34">
        <f>F26+F18</f>
        <v>0</v>
      </c>
      <c r="G10" s="35">
        <v>13</v>
      </c>
      <c r="H10" s="33">
        <f t="shared" si="0"/>
        <v>0</v>
      </c>
      <c r="I10" s="34">
        <f t="shared" si="0"/>
        <v>0</v>
      </c>
      <c r="J10" s="35">
        <f t="shared" si="0"/>
        <v>0</v>
      </c>
      <c r="K10" s="36">
        <f t="shared" si="1"/>
        <v>23</v>
      </c>
      <c r="L10" s="37">
        <f t="shared" si="1"/>
        <v>0</v>
      </c>
      <c r="M10" s="38">
        <f t="shared" si="1"/>
        <v>23</v>
      </c>
      <c r="N10" s="31"/>
      <c r="O10" s="16"/>
    </row>
    <row r="11" spans="1:20" ht="27.75" customHeight="1" x14ac:dyDescent="0.35">
      <c r="A11" s="32" t="s">
        <v>29</v>
      </c>
      <c r="B11" s="33">
        <v>2</v>
      </c>
      <c r="C11" s="34">
        <f>C27+C19</f>
        <v>0</v>
      </c>
      <c r="D11" s="35">
        <v>2</v>
      </c>
      <c r="E11" s="33">
        <v>1</v>
      </c>
      <c r="F11" s="34">
        <f>F27+F19</f>
        <v>0</v>
      </c>
      <c r="G11" s="35">
        <v>1</v>
      </c>
      <c r="H11" s="33">
        <f t="shared" si="0"/>
        <v>0</v>
      </c>
      <c r="I11" s="34">
        <f t="shared" si="0"/>
        <v>0</v>
      </c>
      <c r="J11" s="35">
        <f t="shared" si="0"/>
        <v>0</v>
      </c>
      <c r="K11" s="36">
        <f t="shared" si="1"/>
        <v>3</v>
      </c>
      <c r="L11" s="37">
        <f t="shared" si="1"/>
        <v>0</v>
      </c>
      <c r="M11" s="38">
        <f t="shared" si="1"/>
        <v>3</v>
      </c>
      <c r="N11" s="31"/>
      <c r="O11" s="16"/>
    </row>
    <row r="12" spans="1:20" ht="30.75" customHeight="1" x14ac:dyDescent="0.35">
      <c r="A12" s="32" t="s">
        <v>30</v>
      </c>
      <c r="B12" s="33">
        <v>1</v>
      </c>
      <c r="C12" s="34">
        <v>1</v>
      </c>
      <c r="D12" s="35">
        <v>2</v>
      </c>
      <c r="E12" s="33">
        <f>E28+E20</f>
        <v>0</v>
      </c>
      <c r="F12" s="34">
        <f>F28+F20</f>
        <v>0</v>
      </c>
      <c r="G12" s="35">
        <f>G28+G20</f>
        <v>0</v>
      </c>
      <c r="H12" s="33">
        <f t="shared" si="0"/>
        <v>0</v>
      </c>
      <c r="I12" s="34">
        <f t="shared" si="0"/>
        <v>0</v>
      </c>
      <c r="J12" s="35">
        <f t="shared" si="0"/>
        <v>0</v>
      </c>
      <c r="K12" s="36">
        <f t="shared" si="1"/>
        <v>1</v>
      </c>
      <c r="L12" s="37">
        <f t="shared" si="1"/>
        <v>1</v>
      </c>
      <c r="M12" s="38">
        <f t="shared" si="1"/>
        <v>2</v>
      </c>
      <c r="N12" s="31"/>
      <c r="O12" s="16"/>
    </row>
    <row r="13" spans="1:20" ht="32.25" customHeight="1" thickBot="1" x14ac:dyDescent="0.4">
      <c r="A13" s="32" t="s">
        <v>31</v>
      </c>
      <c r="B13" s="33">
        <v>2</v>
      </c>
      <c r="C13" s="34">
        <f>C28+C20</f>
        <v>1</v>
      </c>
      <c r="D13" s="35">
        <v>2</v>
      </c>
      <c r="E13" s="33">
        <v>1</v>
      </c>
      <c r="F13" s="34">
        <f>F29+F21</f>
        <v>0</v>
      </c>
      <c r="G13" s="35">
        <v>1</v>
      </c>
      <c r="H13" s="33">
        <f t="shared" si="0"/>
        <v>0</v>
      </c>
      <c r="I13" s="34">
        <f t="shared" si="0"/>
        <v>0</v>
      </c>
      <c r="J13" s="35">
        <f t="shared" si="0"/>
        <v>0</v>
      </c>
      <c r="K13" s="36">
        <f t="shared" si="1"/>
        <v>3</v>
      </c>
      <c r="L13" s="37">
        <f t="shared" si="1"/>
        <v>1</v>
      </c>
      <c r="M13" s="38">
        <f t="shared" si="1"/>
        <v>3</v>
      </c>
      <c r="N13" s="31"/>
      <c r="O13" s="16"/>
    </row>
    <row r="14" spans="1:20" ht="36.75" customHeight="1" thickBot="1" x14ac:dyDescent="0.4">
      <c r="A14" s="39" t="s">
        <v>9</v>
      </c>
      <c r="B14" s="40">
        <f>SUM(B8:B13)</f>
        <v>16</v>
      </c>
      <c r="C14" s="40">
        <f t="shared" ref="C14:M14" si="2">SUM(C8:C13)</f>
        <v>2</v>
      </c>
      <c r="D14" s="40">
        <f t="shared" si="2"/>
        <v>17</v>
      </c>
      <c r="E14" s="40">
        <f t="shared" si="2"/>
        <v>16</v>
      </c>
      <c r="F14" s="40">
        <f t="shared" si="2"/>
        <v>0</v>
      </c>
      <c r="G14" s="40">
        <f t="shared" si="2"/>
        <v>16</v>
      </c>
      <c r="H14" s="40">
        <f t="shared" si="2"/>
        <v>0</v>
      </c>
      <c r="I14" s="40">
        <f t="shared" si="2"/>
        <v>0</v>
      </c>
      <c r="J14" s="40">
        <f t="shared" si="2"/>
        <v>0</v>
      </c>
      <c r="K14" s="40">
        <f t="shared" si="2"/>
        <v>32</v>
      </c>
      <c r="L14" s="40">
        <f t="shared" si="2"/>
        <v>2</v>
      </c>
      <c r="M14" s="41">
        <f t="shared" si="2"/>
        <v>33</v>
      </c>
      <c r="N14" s="31"/>
      <c r="O14" s="16"/>
    </row>
    <row r="15" spans="1:20" ht="27" customHeight="1" thickBot="1" x14ac:dyDescent="0.4">
      <c r="A15" s="39" t="s">
        <v>10</v>
      </c>
      <c r="B15" s="42"/>
      <c r="C15" s="43"/>
      <c r="D15" s="44"/>
      <c r="E15" s="45"/>
      <c r="F15" s="46"/>
      <c r="G15" s="47"/>
      <c r="H15" s="42"/>
      <c r="I15" s="43"/>
      <c r="J15" s="44"/>
      <c r="K15" s="48"/>
      <c r="L15" s="43"/>
      <c r="M15" s="49"/>
      <c r="N15" s="16"/>
      <c r="O15" s="16"/>
    </row>
    <row r="16" spans="1:20" ht="29.25" customHeight="1" thickBot="1" x14ac:dyDescent="0.4">
      <c r="A16" s="50" t="s">
        <v>11</v>
      </c>
      <c r="B16" s="51"/>
      <c r="C16" s="52"/>
      <c r="D16" s="53"/>
      <c r="E16" s="54"/>
      <c r="F16" s="55"/>
      <c r="G16" s="56"/>
      <c r="H16" s="51"/>
      <c r="I16" s="52"/>
      <c r="J16" s="53"/>
      <c r="K16" s="57"/>
      <c r="L16" s="58"/>
      <c r="M16" s="59"/>
      <c r="N16" s="60"/>
      <c r="O16" s="60"/>
    </row>
    <row r="17" spans="1:15" s="68" customFormat="1" ht="24.95" customHeight="1" x14ac:dyDescent="0.35">
      <c r="A17" s="61" t="s">
        <v>27</v>
      </c>
      <c r="B17" s="33">
        <v>1</v>
      </c>
      <c r="C17" s="34">
        <v>0</v>
      </c>
      <c r="D17" s="35">
        <v>1</v>
      </c>
      <c r="E17" s="33">
        <v>1</v>
      </c>
      <c r="F17" s="34">
        <f>F33+F25</f>
        <v>0</v>
      </c>
      <c r="G17" s="35">
        <v>1</v>
      </c>
      <c r="H17" s="62">
        <v>0</v>
      </c>
      <c r="I17" s="62">
        <v>0</v>
      </c>
      <c r="J17" s="63">
        <f>SUM(H17:I17)</f>
        <v>0</v>
      </c>
      <c r="K17" s="64">
        <f t="shared" ref="K17:M21" si="3">B17+E17+H17</f>
        <v>2</v>
      </c>
      <c r="L17" s="65">
        <f t="shared" si="3"/>
        <v>0</v>
      </c>
      <c r="M17" s="66">
        <f t="shared" si="3"/>
        <v>2</v>
      </c>
      <c r="N17" s="67"/>
      <c r="O17" s="67"/>
    </row>
    <row r="18" spans="1:15" s="68" customFormat="1" ht="24.95" customHeight="1" x14ac:dyDescent="0.35">
      <c r="A18" s="61" t="s">
        <v>28</v>
      </c>
      <c r="B18" s="33">
        <v>10</v>
      </c>
      <c r="C18" s="34">
        <f>C34+C26</f>
        <v>0</v>
      </c>
      <c r="D18" s="35">
        <v>10</v>
      </c>
      <c r="E18" s="33">
        <v>13</v>
      </c>
      <c r="F18" s="34">
        <f>F34+F26</f>
        <v>0</v>
      </c>
      <c r="G18" s="35">
        <v>13</v>
      </c>
      <c r="H18" s="69">
        <v>0</v>
      </c>
      <c r="I18" s="69">
        <v>0</v>
      </c>
      <c r="J18" s="70">
        <f>SUM(H18:I18)</f>
        <v>0</v>
      </c>
      <c r="K18" s="36">
        <f t="shared" si="3"/>
        <v>23</v>
      </c>
      <c r="L18" s="37">
        <f t="shared" si="3"/>
        <v>0</v>
      </c>
      <c r="M18" s="38">
        <f t="shared" si="3"/>
        <v>23</v>
      </c>
      <c r="N18" s="67"/>
      <c r="O18" s="67"/>
    </row>
    <row r="19" spans="1:15" s="68" customFormat="1" ht="24.95" customHeight="1" x14ac:dyDescent="0.35">
      <c r="A19" s="61" t="s">
        <v>29</v>
      </c>
      <c r="B19" s="33">
        <v>2</v>
      </c>
      <c r="C19" s="34">
        <f>C35+C27</f>
        <v>0</v>
      </c>
      <c r="D19" s="35">
        <v>2</v>
      </c>
      <c r="E19" s="33">
        <v>1</v>
      </c>
      <c r="F19" s="34">
        <f>F35+F27</f>
        <v>0</v>
      </c>
      <c r="G19" s="35">
        <v>1</v>
      </c>
      <c r="H19" s="69">
        <v>0</v>
      </c>
      <c r="I19" s="69">
        <v>0</v>
      </c>
      <c r="J19" s="70">
        <f>SUM(H19:I19)</f>
        <v>0</v>
      </c>
      <c r="K19" s="36">
        <f t="shared" si="3"/>
        <v>3</v>
      </c>
      <c r="L19" s="37">
        <f t="shared" si="3"/>
        <v>0</v>
      </c>
      <c r="M19" s="38">
        <f t="shared" si="3"/>
        <v>3</v>
      </c>
      <c r="N19" s="67"/>
      <c r="O19" s="67"/>
    </row>
    <row r="20" spans="1:15" s="68" customFormat="1" ht="29.25" customHeight="1" x14ac:dyDescent="0.35">
      <c r="A20" s="61" t="s">
        <v>30</v>
      </c>
      <c r="B20" s="33">
        <v>1</v>
      </c>
      <c r="C20" s="34">
        <v>1</v>
      </c>
      <c r="D20" s="35">
        <v>2</v>
      </c>
      <c r="E20" s="33">
        <f>E36+E28</f>
        <v>0</v>
      </c>
      <c r="F20" s="34">
        <f>F36+F28</f>
        <v>0</v>
      </c>
      <c r="G20" s="35">
        <f>G36+G28</f>
        <v>0</v>
      </c>
      <c r="H20" s="69">
        <v>0</v>
      </c>
      <c r="I20" s="69">
        <v>0</v>
      </c>
      <c r="J20" s="70">
        <f>SUM(H20:I20)</f>
        <v>0</v>
      </c>
      <c r="K20" s="36">
        <f t="shared" si="3"/>
        <v>1</v>
      </c>
      <c r="L20" s="37">
        <f t="shared" si="3"/>
        <v>1</v>
      </c>
      <c r="M20" s="38">
        <f t="shared" si="3"/>
        <v>2</v>
      </c>
      <c r="N20" s="67"/>
      <c r="O20" s="67"/>
    </row>
    <row r="21" spans="1:15" s="68" customFormat="1" ht="30" customHeight="1" thickBot="1" x14ac:dyDescent="0.4">
      <c r="A21" s="61" t="s">
        <v>31</v>
      </c>
      <c r="B21" s="33">
        <v>2</v>
      </c>
      <c r="C21" s="34">
        <f>C36+C28</f>
        <v>0</v>
      </c>
      <c r="D21" s="35">
        <v>2</v>
      </c>
      <c r="E21" s="33">
        <v>1</v>
      </c>
      <c r="F21" s="34">
        <f>F37+F29</f>
        <v>0</v>
      </c>
      <c r="G21" s="35">
        <v>1</v>
      </c>
      <c r="H21" s="71">
        <v>0</v>
      </c>
      <c r="I21" s="72">
        <v>0</v>
      </c>
      <c r="J21" s="73">
        <f>SUM(H21:I21)</f>
        <v>0</v>
      </c>
      <c r="K21" s="36">
        <f t="shared" si="3"/>
        <v>3</v>
      </c>
      <c r="L21" s="37">
        <f t="shared" si="3"/>
        <v>0</v>
      </c>
      <c r="M21" s="38">
        <f t="shared" si="3"/>
        <v>3</v>
      </c>
      <c r="N21" s="74"/>
      <c r="O21" s="74"/>
    </row>
    <row r="22" spans="1:15" ht="24.95" customHeight="1" thickBot="1" x14ac:dyDescent="0.4">
      <c r="A22" s="75" t="s">
        <v>13</v>
      </c>
      <c r="B22" s="40">
        <f t="shared" ref="B22:G22" si="4">SUM(B16:B21)</f>
        <v>16</v>
      </c>
      <c r="C22" s="40">
        <f t="shared" si="4"/>
        <v>1</v>
      </c>
      <c r="D22" s="40">
        <f t="shared" si="4"/>
        <v>17</v>
      </c>
      <c r="E22" s="40">
        <f t="shared" si="4"/>
        <v>16</v>
      </c>
      <c r="F22" s="40">
        <f t="shared" si="4"/>
        <v>0</v>
      </c>
      <c r="G22" s="40">
        <f t="shared" si="4"/>
        <v>16</v>
      </c>
      <c r="H22" s="76">
        <f t="shared" ref="H22:M22" si="5">SUM(H17:H21)</f>
        <v>0</v>
      </c>
      <c r="I22" s="76">
        <f t="shared" si="5"/>
        <v>0</v>
      </c>
      <c r="J22" s="77">
        <f t="shared" si="5"/>
        <v>0</v>
      </c>
      <c r="K22" s="78">
        <f t="shared" si="5"/>
        <v>32</v>
      </c>
      <c r="L22" s="78">
        <f t="shared" si="5"/>
        <v>1</v>
      </c>
      <c r="M22" s="79">
        <f t="shared" si="5"/>
        <v>33</v>
      </c>
      <c r="N22" s="80"/>
      <c r="O22" s="80"/>
    </row>
    <row r="23" spans="1:15" ht="24.95" customHeight="1" x14ac:dyDescent="0.35">
      <c r="A23" s="81" t="s">
        <v>14</v>
      </c>
      <c r="B23" s="82"/>
      <c r="C23" s="83"/>
      <c r="D23" s="84"/>
      <c r="E23" s="82"/>
      <c r="F23" s="83"/>
      <c r="G23" s="84"/>
      <c r="H23" s="85"/>
      <c r="I23" s="86"/>
      <c r="J23" s="87"/>
      <c r="K23" s="88"/>
      <c r="L23" s="89"/>
      <c r="M23" s="90"/>
      <c r="N23" s="91"/>
      <c r="O23" s="91"/>
    </row>
    <row r="24" spans="1:15" ht="24.95" customHeight="1" x14ac:dyDescent="0.35">
      <c r="A24" s="32" t="s">
        <v>27</v>
      </c>
      <c r="B24" s="92">
        <v>0</v>
      </c>
      <c r="C24" s="93">
        <v>0</v>
      </c>
      <c r="D24" s="94">
        <f>SUM(B24:C24)</f>
        <v>0</v>
      </c>
      <c r="E24" s="95">
        <v>0</v>
      </c>
      <c r="F24" s="96">
        <v>0</v>
      </c>
      <c r="G24" s="94">
        <f>SUM(E24:F24)</f>
        <v>0</v>
      </c>
      <c r="H24" s="95">
        <v>0</v>
      </c>
      <c r="I24" s="95">
        <v>0</v>
      </c>
      <c r="J24" s="94">
        <f>SUM(H24:I24)</f>
        <v>0</v>
      </c>
      <c r="K24" s="97">
        <f t="shared" ref="K24:M28" si="6">B24+E24+H24</f>
        <v>0</v>
      </c>
      <c r="L24" s="98">
        <f t="shared" si="6"/>
        <v>0</v>
      </c>
      <c r="M24" s="99">
        <f t="shared" si="6"/>
        <v>0</v>
      </c>
      <c r="N24" s="91"/>
      <c r="O24" s="91"/>
    </row>
    <row r="25" spans="1:15" ht="33" customHeight="1" x14ac:dyDescent="0.35">
      <c r="A25" s="32" t="s">
        <v>28</v>
      </c>
      <c r="B25" s="92">
        <v>0</v>
      </c>
      <c r="C25" s="93">
        <v>0</v>
      </c>
      <c r="D25" s="94">
        <f>SUM(B25:C25)</f>
        <v>0</v>
      </c>
      <c r="E25" s="95">
        <v>0</v>
      </c>
      <c r="F25" s="96">
        <v>0</v>
      </c>
      <c r="G25" s="94">
        <f>SUM(E25:F25)</f>
        <v>0</v>
      </c>
      <c r="H25" s="95">
        <v>0</v>
      </c>
      <c r="I25" s="95">
        <v>0</v>
      </c>
      <c r="J25" s="94">
        <f>SUM(H25:I25)</f>
        <v>0</v>
      </c>
      <c r="K25" s="97">
        <f t="shared" si="6"/>
        <v>0</v>
      </c>
      <c r="L25" s="98">
        <f t="shared" si="6"/>
        <v>0</v>
      </c>
      <c r="M25" s="99">
        <f t="shared" si="6"/>
        <v>0</v>
      </c>
      <c r="N25" s="91"/>
      <c r="O25" s="91"/>
    </row>
    <row r="26" spans="1:15" ht="24.95" customHeight="1" x14ac:dyDescent="0.35">
      <c r="A26" s="32" t="s">
        <v>29</v>
      </c>
      <c r="B26" s="92">
        <v>0</v>
      </c>
      <c r="C26" s="93">
        <v>0</v>
      </c>
      <c r="D26" s="94">
        <f>SUM(B26:C26)</f>
        <v>0</v>
      </c>
      <c r="E26" s="95">
        <v>0</v>
      </c>
      <c r="F26" s="96">
        <v>0</v>
      </c>
      <c r="G26" s="94">
        <f>SUM(E26:F26)</f>
        <v>0</v>
      </c>
      <c r="H26" s="95">
        <v>0</v>
      </c>
      <c r="I26" s="95">
        <v>0</v>
      </c>
      <c r="J26" s="94">
        <f>SUM(H26:I26)</f>
        <v>0</v>
      </c>
      <c r="K26" s="97">
        <f t="shared" si="6"/>
        <v>0</v>
      </c>
      <c r="L26" s="98">
        <f t="shared" si="6"/>
        <v>0</v>
      </c>
      <c r="M26" s="99">
        <f t="shared" si="6"/>
        <v>0</v>
      </c>
      <c r="N26" s="80"/>
      <c r="O26" s="80"/>
    </row>
    <row r="27" spans="1:15" ht="32.25" customHeight="1" x14ac:dyDescent="0.35">
      <c r="A27" s="32" t="s">
        <v>30</v>
      </c>
      <c r="B27" s="92">
        <v>0</v>
      </c>
      <c r="C27" s="93">
        <v>0</v>
      </c>
      <c r="D27" s="94">
        <f>SUM(B27:C27)</f>
        <v>0</v>
      </c>
      <c r="E27" s="95">
        <v>0</v>
      </c>
      <c r="F27" s="96">
        <v>0</v>
      </c>
      <c r="G27" s="94">
        <f>SUM(E27:F27)</f>
        <v>0</v>
      </c>
      <c r="H27" s="95">
        <v>0</v>
      </c>
      <c r="I27" s="95">
        <v>0</v>
      </c>
      <c r="J27" s="94">
        <f>SUM(H27:I27)</f>
        <v>0</v>
      </c>
      <c r="K27" s="97">
        <f t="shared" si="6"/>
        <v>0</v>
      </c>
      <c r="L27" s="98">
        <f t="shared" si="6"/>
        <v>0</v>
      </c>
      <c r="M27" s="99">
        <f t="shared" si="6"/>
        <v>0</v>
      </c>
      <c r="N27" s="100"/>
      <c r="O27" s="100"/>
    </row>
    <row r="28" spans="1:15" ht="29.25" customHeight="1" thickBot="1" x14ac:dyDescent="0.4">
      <c r="A28" s="32" t="s">
        <v>31</v>
      </c>
      <c r="B28" s="92">
        <v>0</v>
      </c>
      <c r="C28" s="93">
        <v>0</v>
      </c>
      <c r="D28" s="94">
        <f>SUM(B28:C28)</f>
        <v>0</v>
      </c>
      <c r="E28" s="95">
        <v>0</v>
      </c>
      <c r="F28" s="96">
        <v>0</v>
      </c>
      <c r="G28" s="94">
        <f>SUM(E28:F28)</f>
        <v>0</v>
      </c>
      <c r="H28" s="95">
        <v>0</v>
      </c>
      <c r="I28" s="95">
        <v>0</v>
      </c>
      <c r="J28" s="94">
        <f>SUM(H28:I28)</f>
        <v>0</v>
      </c>
      <c r="K28" s="97">
        <f t="shared" si="6"/>
        <v>0</v>
      </c>
      <c r="L28" s="98">
        <f t="shared" si="6"/>
        <v>0</v>
      </c>
      <c r="M28" s="99">
        <f t="shared" si="6"/>
        <v>0</v>
      </c>
      <c r="N28" s="80"/>
      <c r="O28" s="80"/>
    </row>
    <row r="29" spans="1:15" ht="36.75" customHeight="1" thickBot="1" x14ac:dyDescent="0.4">
      <c r="A29" s="75" t="s">
        <v>15</v>
      </c>
      <c r="B29" s="101">
        <f t="shared" ref="B29:M29" si="7">SUM(B24:B28)</f>
        <v>0</v>
      </c>
      <c r="C29" s="101">
        <f t="shared" si="7"/>
        <v>0</v>
      </c>
      <c r="D29" s="101">
        <f t="shared" si="7"/>
        <v>0</v>
      </c>
      <c r="E29" s="101">
        <f t="shared" si="7"/>
        <v>0</v>
      </c>
      <c r="F29" s="101">
        <f t="shared" si="7"/>
        <v>0</v>
      </c>
      <c r="G29" s="101">
        <f t="shared" si="7"/>
        <v>0</v>
      </c>
      <c r="H29" s="102">
        <f t="shared" si="7"/>
        <v>0</v>
      </c>
      <c r="I29" s="102">
        <f t="shared" si="7"/>
        <v>0</v>
      </c>
      <c r="J29" s="102">
        <f t="shared" si="7"/>
        <v>0</v>
      </c>
      <c r="K29" s="101">
        <f t="shared" si="7"/>
        <v>0</v>
      </c>
      <c r="L29" s="101">
        <f t="shared" si="7"/>
        <v>0</v>
      </c>
      <c r="M29" s="79">
        <f t="shared" si="7"/>
        <v>0</v>
      </c>
      <c r="N29" s="91"/>
      <c r="O29" s="91"/>
    </row>
    <row r="30" spans="1:15" ht="30" customHeight="1" thickBot="1" x14ac:dyDescent="0.4">
      <c r="A30" s="103" t="s">
        <v>16</v>
      </c>
      <c r="B30" s="104">
        <f t="shared" ref="B30:M30" si="8">B22</f>
        <v>16</v>
      </c>
      <c r="C30" s="104">
        <f t="shared" si="8"/>
        <v>1</v>
      </c>
      <c r="D30" s="104">
        <f t="shared" si="8"/>
        <v>17</v>
      </c>
      <c r="E30" s="104">
        <f t="shared" si="8"/>
        <v>16</v>
      </c>
      <c r="F30" s="104">
        <f t="shared" si="8"/>
        <v>0</v>
      </c>
      <c r="G30" s="105">
        <f t="shared" si="8"/>
        <v>16</v>
      </c>
      <c r="H30" s="105">
        <f t="shared" si="8"/>
        <v>0</v>
      </c>
      <c r="I30" s="105">
        <f t="shared" si="8"/>
        <v>0</v>
      </c>
      <c r="J30" s="105">
        <f t="shared" si="8"/>
        <v>0</v>
      </c>
      <c r="K30" s="105">
        <f t="shared" si="8"/>
        <v>32</v>
      </c>
      <c r="L30" s="105">
        <f t="shared" si="8"/>
        <v>1</v>
      </c>
      <c r="M30" s="106">
        <f t="shared" si="8"/>
        <v>33</v>
      </c>
      <c r="N30" s="107"/>
      <c r="O30" s="107"/>
    </row>
    <row r="31" spans="1:15" ht="26.25" thickBot="1" x14ac:dyDescent="0.4">
      <c r="A31" s="103" t="s">
        <v>17</v>
      </c>
      <c r="B31" s="104">
        <f t="shared" ref="B31:M31" si="9">B29</f>
        <v>0</v>
      </c>
      <c r="C31" s="104">
        <f t="shared" si="9"/>
        <v>0</v>
      </c>
      <c r="D31" s="104">
        <f t="shared" si="9"/>
        <v>0</v>
      </c>
      <c r="E31" s="104">
        <f t="shared" si="9"/>
        <v>0</v>
      </c>
      <c r="F31" s="104">
        <f t="shared" si="9"/>
        <v>0</v>
      </c>
      <c r="G31" s="105">
        <f t="shared" si="9"/>
        <v>0</v>
      </c>
      <c r="H31" s="105">
        <f t="shared" si="9"/>
        <v>0</v>
      </c>
      <c r="I31" s="105">
        <f t="shared" si="9"/>
        <v>0</v>
      </c>
      <c r="J31" s="105">
        <f t="shared" si="9"/>
        <v>0</v>
      </c>
      <c r="K31" s="105">
        <f t="shared" si="9"/>
        <v>0</v>
      </c>
      <c r="L31" s="105">
        <f t="shared" si="9"/>
        <v>0</v>
      </c>
      <c r="M31" s="106">
        <f t="shared" si="9"/>
        <v>0</v>
      </c>
      <c r="N31" s="108"/>
      <c r="O31" s="108"/>
    </row>
    <row r="32" spans="1:15" ht="26.25" thickBot="1" x14ac:dyDescent="0.4">
      <c r="A32" s="109" t="s">
        <v>18</v>
      </c>
      <c r="B32" s="110">
        <f t="shared" ref="B32:M32" si="10">SUM(B30:B31)</f>
        <v>16</v>
      </c>
      <c r="C32" s="110">
        <f t="shared" si="10"/>
        <v>1</v>
      </c>
      <c r="D32" s="110">
        <f t="shared" si="10"/>
        <v>17</v>
      </c>
      <c r="E32" s="110">
        <f t="shared" si="10"/>
        <v>16</v>
      </c>
      <c r="F32" s="110">
        <f t="shared" si="10"/>
        <v>0</v>
      </c>
      <c r="G32" s="111">
        <f t="shared" si="10"/>
        <v>16</v>
      </c>
      <c r="H32" s="111">
        <f t="shared" si="10"/>
        <v>0</v>
      </c>
      <c r="I32" s="111">
        <f t="shared" si="10"/>
        <v>0</v>
      </c>
      <c r="J32" s="111">
        <f t="shared" si="10"/>
        <v>0</v>
      </c>
      <c r="K32" s="111">
        <f t="shared" si="10"/>
        <v>32</v>
      </c>
      <c r="L32" s="111">
        <f t="shared" si="10"/>
        <v>1</v>
      </c>
      <c r="M32" s="112">
        <f t="shared" si="10"/>
        <v>33</v>
      </c>
      <c r="N32" s="108"/>
      <c r="O32" s="108"/>
    </row>
    <row r="33" spans="1:16" ht="12" customHeight="1" x14ac:dyDescent="0.35">
      <c r="A33" s="91"/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</row>
    <row r="34" spans="1:16" ht="25.5" hidden="1" customHeight="1" x14ac:dyDescent="0.35">
      <c r="A34" s="91"/>
      <c r="B34" s="108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13"/>
    </row>
    <row r="35" spans="1:16" ht="37.5" customHeight="1" x14ac:dyDescent="0.35">
      <c r="A35" s="1206" t="s">
        <v>32</v>
      </c>
      <c r="B35" s="1206"/>
      <c r="C35" s="1206"/>
      <c r="D35" s="1206"/>
      <c r="E35" s="1206"/>
      <c r="F35" s="1206"/>
      <c r="G35" s="1206"/>
      <c r="H35" s="1206"/>
      <c r="I35" s="1206"/>
      <c r="J35" s="1206"/>
      <c r="K35" s="1206"/>
      <c r="L35" s="1206"/>
      <c r="M35" s="1206"/>
      <c r="N35" s="1206"/>
      <c r="O35" s="1206"/>
      <c r="P35" s="1206"/>
    </row>
    <row r="36" spans="1:16" ht="26.25" customHeight="1" x14ac:dyDescent="0.35"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C3" sqref="C3:E3"/>
    </sheetView>
  </sheetViews>
  <sheetFormatPr defaultRowHeight="26.25" x14ac:dyDescent="0.4"/>
  <cols>
    <col min="1" max="1" width="87.85546875" style="299" customWidth="1"/>
    <col min="2" max="2" width="15" style="299" customWidth="1"/>
    <col min="3" max="3" width="12.140625" style="299" customWidth="1"/>
    <col min="4" max="4" width="11" style="363" customWidth="1"/>
    <col min="5" max="5" width="13.85546875" style="299" customWidth="1"/>
    <col min="6" max="6" width="11.85546875" style="299" customWidth="1"/>
    <col min="7" max="7" width="9.5703125" style="363" customWidth="1"/>
    <col min="8" max="8" width="13.85546875" style="299" customWidth="1"/>
    <col min="9" max="9" width="9.5703125" style="299" customWidth="1"/>
    <col min="10" max="10" width="9.5703125" style="363" customWidth="1"/>
    <col min="11" max="11" width="15.42578125" style="299" customWidth="1"/>
    <col min="12" max="12" width="13.140625" style="299" customWidth="1"/>
    <col min="13" max="13" width="10.7109375" style="363" customWidth="1"/>
    <col min="14" max="15" width="10.7109375" style="299" customWidth="1"/>
    <col min="16" max="16" width="9.140625" style="299"/>
    <col min="17" max="17" width="12.85546875" style="299" customWidth="1"/>
    <col min="18" max="18" width="23.42578125" style="299" customWidth="1"/>
    <col min="19" max="20" width="9.140625" style="299"/>
    <col min="21" max="21" width="10.5703125" style="299" customWidth="1"/>
    <col min="22" max="22" width="11.28515625" style="299" customWidth="1"/>
    <col min="23" max="256" width="9.140625" style="299"/>
    <col min="257" max="257" width="87.85546875" style="299" customWidth="1"/>
    <col min="258" max="258" width="15" style="299" customWidth="1"/>
    <col min="259" max="259" width="12.140625" style="299" customWidth="1"/>
    <col min="260" max="260" width="11" style="299" customWidth="1"/>
    <col min="261" max="261" width="13.85546875" style="299" customWidth="1"/>
    <col min="262" max="262" width="11.85546875" style="299" customWidth="1"/>
    <col min="263" max="263" width="9.5703125" style="299" customWidth="1"/>
    <col min="264" max="264" width="13.85546875" style="299" customWidth="1"/>
    <col min="265" max="266" width="9.5703125" style="299" customWidth="1"/>
    <col min="267" max="267" width="15.42578125" style="299" customWidth="1"/>
    <col min="268" max="268" width="13.140625" style="299" customWidth="1"/>
    <col min="269" max="271" width="10.7109375" style="299" customWidth="1"/>
    <col min="272" max="272" width="9.140625" style="299"/>
    <col min="273" max="273" width="12.85546875" style="299" customWidth="1"/>
    <col min="274" max="274" width="23.42578125" style="299" customWidth="1"/>
    <col min="275" max="276" width="9.140625" style="299"/>
    <col min="277" max="277" width="10.5703125" style="299" customWidth="1"/>
    <col min="278" max="278" width="11.28515625" style="299" customWidth="1"/>
    <col min="279" max="512" width="9.140625" style="299"/>
    <col min="513" max="513" width="87.85546875" style="299" customWidth="1"/>
    <col min="514" max="514" width="15" style="299" customWidth="1"/>
    <col min="515" max="515" width="12.140625" style="299" customWidth="1"/>
    <col min="516" max="516" width="11" style="299" customWidth="1"/>
    <col min="517" max="517" width="13.85546875" style="299" customWidth="1"/>
    <col min="518" max="518" width="11.85546875" style="299" customWidth="1"/>
    <col min="519" max="519" width="9.5703125" style="299" customWidth="1"/>
    <col min="520" max="520" width="13.85546875" style="299" customWidth="1"/>
    <col min="521" max="522" width="9.5703125" style="299" customWidth="1"/>
    <col min="523" max="523" width="15.42578125" style="299" customWidth="1"/>
    <col min="524" max="524" width="13.140625" style="299" customWidth="1"/>
    <col min="525" max="527" width="10.7109375" style="299" customWidth="1"/>
    <col min="528" max="528" width="9.140625" style="299"/>
    <col min="529" max="529" width="12.85546875" style="299" customWidth="1"/>
    <col min="530" max="530" width="23.42578125" style="299" customWidth="1"/>
    <col min="531" max="532" width="9.140625" style="299"/>
    <col min="533" max="533" width="10.5703125" style="299" customWidth="1"/>
    <col min="534" max="534" width="11.28515625" style="299" customWidth="1"/>
    <col min="535" max="768" width="9.140625" style="299"/>
    <col min="769" max="769" width="87.85546875" style="299" customWidth="1"/>
    <col min="770" max="770" width="15" style="299" customWidth="1"/>
    <col min="771" max="771" width="12.140625" style="299" customWidth="1"/>
    <col min="772" max="772" width="11" style="299" customWidth="1"/>
    <col min="773" max="773" width="13.85546875" style="299" customWidth="1"/>
    <col min="774" max="774" width="11.85546875" style="299" customWidth="1"/>
    <col min="775" max="775" width="9.5703125" style="299" customWidth="1"/>
    <col min="776" max="776" width="13.85546875" style="299" customWidth="1"/>
    <col min="777" max="778" width="9.5703125" style="299" customWidth="1"/>
    <col min="779" max="779" width="15.42578125" style="299" customWidth="1"/>
    <col min="780" max="780" width="13.140625" style="299" customWidth="1"/>
    <col min="781" max="783" width="10.7109375" style="299" customWidth="1"/>
    <col min="784" max="784" width="9.140625" style="299"/>
    <col min="785" max="785" width="12.85546875" style="299" customWidth="1"/>
    <col min="786" max="786" width="23.42578125" style="299" customWidth="1"/>
    <col min="787" max="788" width="9.140625" style="299"/>
    <col min="789" max="789" width="10.5703125" style="299" customWidth="1"/>
    <col min="790" max="790" width="11.28515625" style="299" customWidth="1"/>
    <col min="791" max="1024" width="9.140625" style="299"/>
    <col min="1025" max="1025" width="87.85546875" style="299" customWidth="1"/>
    <col min="1026" max="1026" width="15" style="299" customWidth="1"/>
    <col min="1027" max="1027" width="12.140625" style="299" customWidth="1"/>
    <col min="1028" max="1028" width="11" style="299" customWidth="1"/>
    <col min="1029" max="1029" width="13.85546875" style="299" customWidth="1"/>
    <col min="1030" max="1030" width="11.85546875" style="299" customWidth="1"/>
    <col min="1031" max="1031" width="9.5703125" style="299" customWidth="1"/>
    <col min="1032" max="1032" width="13.85546875" style="299" customWidth="1"/>
    <col min="1033" max="1034" width="9.5703125" style="299" customWidth="1"/>
    <col min="1035" max="1035" width="15.42578125" style="299" customWidth="1"/>
    <col min="1036" max="1036" width="13.140625" style="299" customWidth="1"/>
    <col min="1037" max="1039" width="10.7109375" style="299" customWidth="1"/>
    <col min="1040" max="1040" width="9.140625" style="299"/>
    <col min="1041" max="1041" width="12.85546875" style="299" customWidth="1"/>
    <col min="1042" max="1042" width="23.42578125" style="299" customWidth="1"/>
    <col min="1043" max="1044" width="9.140625" style="299"/>
    <col min="1045" max="1045" width="10.5703125" style="299" customWidth="1"/>
    <col min="1046" max="1046" width="11.28515625" style="299" customWidth="1"/>
    <col min="1047" max="1280" width="9.140625" style="299"/>
    <col min="1281" max="1281" width="87.85546875" style="299" customWidth="1"/>
    <col min="1282" max="1282" width="15" style="299" customWidth="1"/>
    <col min="1283" max="1283" width="12.140625" style="299" customWidth="1"/>
    <col min="1284" max="1284" width="11" style="299" customWidth="1"/>
    <col min="1285" max="1285" width="13.85546875" style="299" customWidth="1"/>
    <col min="1286" max="1286" width="11.85546875" style="299" customWidth="1"/>
    <col min="1287" max="1287" width="9.5703125" style="299" customWidth="1"/>
    <col min="1288" max="1288" width="13.85546875" style="299" customWidth="1"/>
    <col min="1289" max="1290" width="9.5703125" style="299" customWidth="1"/>
    <col min="1291" max="1291" width="15.42578125" style="299" customWidth="1"/>
    <col min="1292" max="1292" width="13.140625" style="299" customWidth="1"/>
    <col min="1293" max="1295" width="10.7109375" style="299" customWidth="1"/>
    <col min="1296" max="1296" width="9.140625" style="299"/>
    <col min="1297" max="1297" width="12.85546875" style="299" customWidth="1"/>
    <col min="1298" max="1298" width="23.42578125" style="299" customWidth="1"/>
    <col min="1299" max="1300" width="9.140625" style="299"/>
    <col min="1301" max="1301" width="10.5703125" style="299" customWidth="1"/>
    <col min="1302" max="1302" width="11.28515625" style="299" customWidth="1"/>
    <col min="1303" max="1536" width="9.140625" style="299"/>
    <col min="1537" max="1537" width="87.85546875" style="299" customWidth="1"/>
    <col min="1538" max="1538" width="15" style="299" customWidth="1"/>
    <col min="1539" max="1539" width="12.140625" style="299" customWidth="1"/>
    <col min="1540" max="1540" width="11" style="299" customWidth="1"/>
    <col min="1541" max="1541" width="13.85546875" style="299" customWidth="1"/>
    <col min="1542" max="1542" width="11.85546875" style="299" customWidth="1"/>
    <col min="1543" max="1543" width="9.5703125" style="299" customWidth="1"/>
    <col min="1544" max="1544" width="13.85546875" style="299" customWidth="1"/>
    <col min="1545" max="1546" width="9.5703125" style="299" customWidth="1"/>
    <col min="1547" max="1547" width="15.42578125" style="299" customWidth="1"/>
    <col min="1548" max="1548" width="13.140625" style="299" customWidth="1"/>
    <col min="1549" max="1551" width="10.7109375" style="299" customWidth="1"/>
    <col min="1552" max="1552" width="9.140625" style="299"/>
    <col min="1553" max="1553" width="12.85546875" style="299" customWidth="1"/>
    <col min="1554" max="1554" width="23.42578125" style="299" customWidth="1"/>
    <col min="1555" max="1556" width="9.140625" style="299"/>
    <col min="1557" max="1557" width="10.5703125" style="299" customWidth="1"/>
    <col min="1558" max="1558" width="11.28515625" style="299" customWidth="1"/>
    <col min="1559" max="1792" width="9.140625" style="299"/>
    <col min="1793" max="1793" width="87.85546875" style="299" customWidth="1"/>
    <col min="1794" max="1794" width="15" style="299" customWidth="1"/>
    <col min="1795" max="1795" width="12.140625" style="299" customWidth="1"/>
    <col min="1796" max="1796" width="11" style="299" customWidth="1"/>
    <col min="1797" max="1797" width="13.85546875" style="299" customWidth="1"/>
    <col min="1798" max="1798" width="11.85546875" style="299" customWidth="1"/>
    <col min="1799" max="1799" width="9.5703125" style="299" customWidth="1"/>
    <col min="1800" max="1800" width="13.85546875" style="299" customWidth="1"/>
    <col min="1801" max="1802" width="9.5703125" style="299" customWidth="1"/>
    <col min="1803" max="1803" width="15.42578125" style="299" customWidth="1"/>
    <col min="1804" max="1804" width="13.140625" style="299" customWidth="1"/>
    <col min="1805" max="1807" width="10.7109375" style="299" customWidth="1"/>
    <col min="1808" max="1808" width="9.140625" style="299"/>
    <col min="1809" max="1809" width="12.85546875" style="299" customWidth="1"/>
    <col min="1810" max="1810" width="23.42578125" style="299" customWidth="1"/>
    <col min="1811" max="1812" width="9.140625" style="299"/>
    <col min="1813" max="1813" width="10.5703125" style="299" customWidth="1"/>
    <col min="1814" max="1814" width="11.28515625" style="299" customWidth="1"/>
    <col min="1815" max="2048" width="9.140625" style="299"/>
    <col min="2049" max="2049" width="87.85546875" style="299" customWidth="1"/>
    <col min="2050" max="2050" width="15" style="299" customWidth="1"/>
    <col min="2051" max="2051" width="12.140625" style="299" customWidth="1"/>
    <col min="2052" max="2052" width="11" style="299" customWidth="1"/>
    <col min="2053" max="2053" width="13.85546875" style="299" customWidth="1"/>
    <col min="2054" max="2054" width="11.85546875" style="299" customWidth="1"/>
    <col min="2055" max="2055" width="9.5703125" style="299" customWidth="1"/>
    <col min="2056" max="2056" width="13.85546875" style="299" customWidth="1"/>
    <col min="2057" max="2058" width="9.5703125" style="299" customWidth="1"/>
    <col min="2059" max="2059" width="15.42578125" style="299" customWidth="1"/>
    <col min="2060" max="2060" width="13.140625" style="299" customWidth="1"/>
    <col min="2061" max="2063" width="10.7109375" style="299" customWidth="1"/>
    <col min="2064" max="2064" width="9.140625" style="299"/>
    <col min="2065" max="2065" width="12.85546875" style="299" customWidth="1"/>
    <col min="2066" max="2066" width="23.42578125" style="299" customWidth="1"/>
    <col min="2067" max="2068" width="9.140625" style="299"/>
    <col min="2069" max="2069" width="10.5703125" style="299" customWidth="1"/>
    <col min="2070" max="2070" width="11.28515625" style="299" customWidth="1"/>
    <col min="2071" max="2304" width="9.140625" style="299"/>
    <col min="2305" max="2305" width="87.85546875" style="299" customWidth="1"/>
    <col min="2306" max="2306" width="15" style="299" customWidth="1"/>
    <col min="2307" max="2307" width="12.140625" style="299" customWidth="1"/>
    <col min="2308" max="2308" width="11" style="299" customWidth="1"/>
    <col min="2309" max="2309" width="13.85546875" style="299" customWidth="1"/>
    <col min="2310" max="2310" width="11.85546875" style="299" customWidth="1"/>
    <col min="2311" max="2311" width="9.5703125" style="299" customWidth="1"/>
    <col min="2312" max="2312" width="13.85546875" style="299" customWidth="1"/>
    <col min="2313" max="2314" width="9.5703125" style="299" customWidth="1"/>
    <col min="2315" max="2315" width="15.42578125" style="299" customWidth="1"/>
    <col min="2316" max="2316" width="13.140625" style="299" customWidth="1"/>
    <col min="2317" max="2319" width="10.7109375" style="299" customWidth="1"/>
    <col min="2320" max="2320" width="9.140625" style="299"/>
    <col min="2321" max="2321" width="12.85546875" style="299" customWidth="1"/>
    <col min="2322" max="2322" width="23.42578125" style="299" customWidth="1"/>
    <col min="2323" max="2324" width="9.140625" style="299"/>
    <col min="2325" max="2325" width="10.5703125" style="299" customWidth="1"/>
    <col min="2326" max="2326" width="11.28515625" style="299" customWidth="1"/>
    <col min="2327" max="2560" width="9.140625" style="299"/>
    <col min="2561" max="2561" width="87.85546875" style="299" customWidth="1"/>
    <col min="2562" max="2562" width="15" style="299" customWidth="1"/>
    <col min="2563" max="2563" width="12.140625" style="299" customWidth="1"/>
    <col min="2564" max="2564" width="11" style="299" customWidth="1"/>
    <col min="2565" max="2565" width="13.85546875" style="299" customWidth="1"/>
    <col min="2566" max="2566" width="11.85546875" style="299" customWidth="1"/>
    <col min="2567" max="2567" width="9.5703125" style="299" customWidth="1"/>
    <col min="2568" max="2568" width="13.85546875" style="299" customWidth="1"/>
    <col min="2569" max="2570" width="9.5703125" style="299" customWidth="1"/>
    <col min="2571" max="2571" width="15.42578125" style="299" customWidth="1"/>
    <col min="2572" max="2572" width="13.140625" style="299" customWidth="1"/>
    <col min="2573" max="2575" width="10.7109375" style="299" customWidth="1"/>
    <col min="2576" max="2576" width="9.140625" style="299"/>
    <col min="2577" max="2577" width="12.85546875" style="299" customWidth="1"/>
    <col min="2578" max="2578" width="23.42578125" style="299" customWidth="1"/>
    <col min="2579" max="2580" width="9.140625" style="299"/>
    <col min="2581" max="2581" width="10.5703125" style="299" customWidth="1"/>
    <col min="2582" max="2582" width="11.28515625" style="299" customWidth="1"/>
    <col min="2583" max="2816" width="9.140625" style="299"/>
    <col min="2817" max="2817" width="87.85546875" style="299" customWidth="1"/>
    <col min="2818" max="2818" width="15" style="299" customWidth="1"/>
    <col min="2819" max="2819" width="12.140625" style="299" customWidth="1"/>
    <col min="2820" max="2820" width="11" style="299" customWidth="1"/>
    <col min="2821" max="2821" width="13.85546875" style="299" customWidth="1"/>
    <col min="2822" max="2822" width="11.85546875" style="299" customWidth="1"/>
    <col min="2823" max="2823" width="9.5703125" style="299" customWidth="1"/>
    <col min="2824" max="2824" width="13.85546875" style="299" customWidth="1"/>
    <col min="2825" max="2826" width="9.5703125" style="299" customWidth="1"/>
    <col min="2827" max="2827" width="15.42578125" style="299" customWidth="1"/>
    <col min="2828" max="2828" width="13.140625" style="299" customWidth="1"/>
    <col min="2829" max="2831" width="10.7109375" style="299" customWidth="1"/>
    <col min="2832" max="2832" width="9.140625" style="299"/>
    <col min="2833" max="2833" width="12.85546875" style="299" customWidth="1"/>
    <col min="2834" max="2834" width="23.42578125" style="299" customWidth="1"/>
    <col min="2835" max="2836" width="9.140625" style="299"/>
    <col min="2837" max="2837" width="10.5703125" style="299" customWidth="1"/>
    <col min="2838" max="2838" width="11.28515625" style="299" customWidth="1"/>
    <col min="2839" max="3072" width="9.140625" style="299"/>
    <col min="3073" max="3073" width="87.85546875" style="299" customWidth="1"/>
    <col min="3074" max="3074" width="15" style="299" customWidth="1"/>
    <col min="3075" max="3075" width="12.140625" style="299" customWidth="1"/>
    <col min="3076" max="3076" width="11" style="299" customWidth="1"/>
    <col min="3077" max="3077" width="13.85546875" style="299" customWidth="1"/>
    <col min="3078" max="3078" width="11.85546875" style="299" customWidth="1"/>
    <col min="3079" max="3079" width="9.5703125" style="299" customWidth="1"/>
    <col min="3080" max="3080" width="13.85546875" style="299" customWidth="1"/>
    <col min="3081" max="3082" width="9.5703125" style="299" customWidth="1"/>
    <col min="3083" max="3083" width="15.42578125" style="299" customWidth="1"/>
    <col min="3084" max="3084" width="13.140625" style="299" customWidth="1"/>
    <col min="3085" max="3087" width="10.7109375" style="299" customWidth="1"/>
    <col min="3088" max="3088" width="9.140625" style="299"/>
    <col min="3089" max="3089" width="12.85546875" style="299" customWidth="1"/>
    <col min="3090" max="3090" width="23.42578125" style="299" customWidth="1"/>
    <col min="3091" max="3092" width="9.140625" style="299"/>
    <col min="3093" max="3093" width="10.5703125" style="299" customWidth="1"/>
    <col min="3094" max="3094" width="11.28515625" style="299" customWidth="1"/>
    <col min="3095" max="3328" width="9.140625" style="299"/>
    <col min="3329" max="3329" width="87.85546875" style="299" customWidth="1"/>
    <col min="3330" max="3330" width="15" style="299" customWidth="1"/>
    <col min="3331" max="3331" width="12.140625" style="299" customWidth="1"/>
    <col min="3332" max="3332" width="11" style="299" customWidth="1"/>
    <col min="3333" max="3333" width="13.85546875" style="299" customWidth="1"/>
    <col min="3334" max="3334" width="11.85546875" style="299" customWidth="1"/>
    <col min="3335" max="3335" width="9.5703125" style="299" customWidth="1"/>
    <col min="3336" max="3336" width="13.85546875" style="299" customWidth="1"/>
    <col min="3337" max="3338" width="9.5703125" style="299" customWidth="1"/>
    <col min="3339" max="3339" width="15.42578125" style="299" customWidth="1"/>
    <col min="3340" max="3340" width="13.140625" style="299" customWidth="1"/>
    <col min="3341" max="3343" width="10.7109375" style="299" customWidth="1"/>
    <col min="3344" max="3344" width="9.140625" style="299"/>
    <col min="3345" max="3345" width="12.85546875" style="299" customWidth="1"/>
    <col min="3346" max="3346" width="23.42578125" style="299" customWidth="1"/>
    <col min="3347" max="3348" width="9.140625" style="299"/>
    <col min="3349" max="3349" width="10.5703125" style="299" customWidth="1"/>
    <col min="3350" max="3350" width="11.28515625" style="299" customWidth="1"/>
    <col min="3351" max="3584" width="9.140625" style="299"/>
    <col min="3585" max="3585" width="87.85546875" style="299" customWidth="1"/>
    <col min="3586" max="3586" width="15" style="299" customWidth="1"/>
    <col min="3587" max="3587" width="12.140625" style="299" customWidth="1"/>
    <col min="3588" max="3588" width="11" style="299" customWidth="1"/>
    <col min="3589" max="3589" width="13.85546875" style="299" customWidth="1"/>
    <col min="3590" max="3590" width="11.85546875" style="299" customWidth="1"/>
    <col min="3591" max="3591" width="9.5703125" style="299" customWidth="1"/>
    <col min="3592" max="3592" width="13.85546875" style="299" customWidth="1"/>
    <col min="3593" max="3594" width="9.5703125" style="299" customWidth="1"/>
    <col min="3595" max="3595" width="15.42578125" style="299" customWidth="1"/>
    <col min="3596" max="3596" width="13.140625" style="299" customWidth="1"/>
    <col min="3597" max="3599" width="10.7109375" style="299" customWidth="1"/>
    <col min="3600" max="3600" width="9.140625" style="299"/>
    <col min="3601" max="3601" width="12.85546875" style="299" customWidth="1"/>
    <col min="3602" max="3602" width="23.42578125" style="299" customWidth="1"/>
    <col min="3603" max="3604" width="9.140625" style="299"/>
    <col min="3605" max="3605" width="10.5703125" style="299" customWidth="1"/>
    <col min="3606" max="3606" width="11.28515625" style="299" customWidth="1"/>
    <col min="3607" max="3840" width="9.140625" style="299"/>
    <col min="3841" max="3841" width="87.85546875" style="299" customWidth="1"/>
    <col min="3842" max="3842" width="15" style="299" customWidth="1"/>
    <col min="3843" max="3843" width="12.140625" style="299" customWidth="1"/>
    <col min="3844" max="3844" width="11" style="299" customWidth="1"/>
    <col min="3845" max="3845" width="13.85546875" style="299" customWidth="1"/>
    <col min="3846" max="3846" width="11.85546875" style="299" customWidth="1"/>
    <col min="3847" max="3847" width="9.5703125" style="299" customWidth="1"/>
    <col min="3848" max="3848" width="13.85546875" style="299" customWidth="1"/>
    <col min="3849" max="3850" width="9.5703125" style="299" customWidth="1"/>
    <col min="3851" max="3851" width="15.42578125" style="299" customWidth="1"/>
    <col min="3852" max="3852" width="13.140625" style="299" customWidth="1"/>
    <col min="3853" max="3855" width="10.7109375" style="299" customWidth="1"/>
    <col min="3856" max="3856" width="9.140625" style="299"/>
    <col min="3857" max="3857" width="12.85546875" style="299" customWidth="1"/>
    <col min="3858" max="3858" width="23.42578125" style="299" customWidth="1"/>
    <col min="3859" max="3860" width="9.140625" style="299"/>
    <col min="3861" max="3861" width="10.5703125" style="299" customWidth="1"/>
    <col min="3862" max="3862" width="11.28515625" style="299" customWidth="1"/>
    <col min="3863" max="4096" width="9.140625" style="299"/>
    <col min="4097" max="4097" width="87.85546875" style="299" customWidth="1"/>
    <col min="4098" max="4098" width="15" style="299" customWidth="1"/>
    <col min="4099" max="4099" width="12.140625" style="299" customWidth="1"/>
    <col min="4100" max="4100" width="11" style="299" customWidth="1"/>
    <col min="4101" max="4101" width="13.85546875" style="299" customWidth="1"/>
    <col min="4102" max="4102" width="11.85546875" style="299" customWidth="1"/>
    <col min="4103" max="4103" width="9.5703125" style="299" customWidth="1"/>
    <col min="4104" max="4104" width="13.85546875" style="299" customWidth="1"/>
    <col min="4105" max="4106" width="9.5703125" style="299" customWidth="1"/>
    <col min="4107" max="4107" width="15.42578125" style="299" customWidth="1"/>
    <col min="4108" max="4108" width="13.140625" style="299" customWidth="1"/>
    <col min="4109" max="4111" width="10.7109375" style="299" customWidth="1"/>
    <col min="4112" max="4112" width="9.140625" style="299"/>
    <col min="4113" max="4113" width="12.85546875" style="299" customWidth="1"/>
    <col min="4114" max="4114" width="23.42578125" style="299" customWidth="1"/>
    <col min="4115" max="4116" width="9.140625" style="299"/>
    <col min="4117" max="4117" width="10.5703125" style="299" customWidth="1"/>
    <col min="4118" max="4118" width="11.28515625" style="299" customWidth="1"/>
    <col min="4119" max="4352" width="9.140625" style="299"/>
    <col min="4353" max="4353" width="87.85546875" style="299" customWidth="1"/>
    <col min="4354" max="4354" width="15" style="299" customWidth="1"/>
    <col min="4355" max="4355" width="12.140625" style="299" customWidth="1"/>
    <col min="4356" max="4356" width="11" style="299" customWidth="1"/>
    <col min="4357" max="4357" width="13.85546875" style="299" customWidth="1"/>
    <col min="4358" max="4358" width="11.85546875" style="299" customWidth="1"/>
    <col min="4359" max="4359" width="9.5703125" style="299" customWidth="1"/>
    <col min="4360" max="4360" width="13.85546875" style="299" customWidth="1"/>
    <col min="4361" max="4362" width="9.5703125" style="299" customWidth="1"/>
    <col min="4363" max="4363" width="15.42578125" style="299" customWidth="1"/>
    <col min="4364" max="4364" width="13.140625" style="299" customWidth="1"/>
    <col min="4365" max="4367" width="10.7109375" style="299" customWidth="1"/>
    <col min="4368" max="4368" width="9.140625" style="299"/>
    <col min="4369" max="4369" width="12.85546875" style="299" customWidth="1"/>
    <col min="4370" max="4370" width="23.42578125" style="299" customWidth="1"/>
    <col min="4371" max="4372" width="9.140625" style="299"/>
    <col min="4373" max="4373" width="10.5703125" style="299" customWidth="1"/>
    <col min="4374" max="4374" width="11.28515625" style="299" customWidth="1"/>
    <col min="4375" max="4608" width="9.140625" style="299"/>
    <col min="4609" max="4609" width="87.85546875" style="299" customWidth="1"/>
    <col min="4610" max="4610" width="15" style="299" customWidth="1"/>
    <col min="4611" max="4611" width="12.140625" style="299" customWidth="1"/>
    <col min="4612" max="4612" width="11" style="299" customWidth="1"/>
    <col min="4613" max="4613" width="13.85546875" style="299" customWidth="1"/>
    <col min="4614" max="4614" width="11.85546875" style="299" customWidth="1"/>
    <col min="4615" max="4615" width="9.5703125" style="299" customWidth="1"/>
    <col min="4616" max="4616" width="13.85546875" style="299" customWidth="1"/>
    <col min="4617" max="4618" width="9.5703125" style="299" customWidth="1"/>
    <col min="4619" max="4619" width="15.42578125" style="299" customWidth="1"/>
    <col min="4620" max="4620" width="13.140625" style="299" customWidth="1"/>
    <col min="4621" max="4623" width="10.7109375" style="299" customWidth="1"/>
    <col min="4624" max="4624" width="9.140625" style="299"/>
    <col min="4625" max="4625" width="12.85546875" style="299" customWidth="1"/>
    <col min="4626" max="4626" width="23.42578125" style="299" customWidth="1"/>
    <col min="4627" max="4628" width="9.140625" style="299"/>
    <col min="4629" max="4629" width="10.5703125" style="299" customWidth="1"/>
    <col min="4630" max="4630" width="11.28515625" style="299" customWidth="1"/>
    <col min="4631" max="4864" width="9.140625" style="299"/>
    <col min="4865" max="4865" width="87.85546875" style="299" customWidth="1"/>
    <col min="4866" max="4866" width="15" style="299" customWidth="1"/>
    <col min="4867" max="4867" width="12.140625" style="299" customWidth="1"/>
    <col min="4868" max="4868" width="11" style="299" customWidth="1"/>
    <col min="4869" max="4869" width="13.85546875" style="299" customWidth="1"/>
    <col min="4870" max="4870" width="11.85546875" style="299" customWidth="1"/>
    <col min="4871" max="4871" width="9.5703125" style="299" customWidth="1"/>
    <col min="4872" max="4872" width="13.85546875" style="299" customWidth="1"/>
    <col min="4873" max="4874" width="9.5703125" style="299" customWidth="1"/>
    <col min="4875" max="4875" width="15.42578125" style="299" customWidth="1"/>
    <col min="4876" max="4876" width="13.140625" style="299" customWidth="1"/>
    <col min="4877" max="4879" width="10.7109375" style="299" customWidth="1"/>
    <col min="4880" max="4880" width="9.140625" style="299"/>
    <col min="4881" max="4881" width="12.85546875" style="299" customWidth="1"/>
    <col min="4882" max="4882" width="23.42578125" style="299" customWidth="1"/>
    <col min="4883" max="4884" width="9.140625" style="299"/>
    <col min="4885" max="4885" width="10.5703125" style="299" customWidth="1"/>
    <col min="4886" max="4886" width="11.28515625" style="299" customWidth="1"/>
    <col min="4887" max="5120" width="9.140625" style="299"/>
    <col min="5121" max="5121" width="87.85546875" style="299" customWidth="1"/>
    <col min="5122" max="5122" width="15" style="299" customWidth="1"/>
    <col min="5123" max="5123" width="12.140625" style="299" customWidth="1"/>
    <col min="5124" max="5124" width="11" style="299" customWidth="1"/>
    <col min="5125" max="5125" width="13.85546875" style="299" customWidth="1"/>
    <col min="5126" max="5126" width="11.85546875" style="299" customWidth="1"/>
    <col min="5127" max="5127" width="9.5703125" style="299" customWidth="1"/>
    <col min="5128" max="5128" width="13.85546875" style="299" customWidth="1"/>
    <col min="5129" max="5130" width="9.5703125" style="299" customWidth="1"/>
    <col min="5131" max="5131" width="15.42578125" style="299" customWidth="1"/>
    <col min="5132" max="5132" width="13.140625" style="299" customWidth="1"/>
    <col min="5133" max="5135" width="10.7109375" style="299" customWidth="1"/>
    <col min="5136" max="5136" width="9.140625" style="299"/>
    <col min="5137" max="5137" width="12.85546875" style="299" customWidth="1"/>
    <col min="5138" max="5138" width="23.42578125" style="299" customWidth="1"/>
    <col min="5139" max="5140" width="9.140625" style="299"/>
    <col min="5141" max="5141" width="10.5703125" style="299" customWidth="1"/>
    <col min="5142" max="5142" width="11.28515625" style="299" customWidth="1"/>
    <col min="5143" max="5376" width="9.140625" style="299"/>
    <col min="5377" max="5377" width="87.85546875" style="299" customWidth="1"/>
    <col min="5378" max="5378" width="15" style="299" customWidth="1"/>
    <col min="5379" max="5379" width="12.140625" style="299" customWidth="1"/>
    <col min="5380" max="5380" width="11" style="299" customWidth="1"/>
    <col min="5381" max="5381" width="13.85546875" style="299" customWidth="1"/>
    <col min="5382" max="5382" width="11.85546875" style="299" customWidth="1"/>
    <col min="5383" max="5383" width="9.5703125" style="299" customWidth="1"/>
    <col min="5384" max="5384" width="13.85546875" style="299" customWidth="1"/>
    <col min="5385" max="5386" width="9.5703125" style="299" customWidth="1"/>
    <col min="5387" max="5387" width="15.42578125" style="299" customWidth="1"/>
    <col min="5388" max="5388" width="13.140625" style="299" customWidth="1"/>
    <col min="5389" max="5391" width="10.7109375" style="299" customWidth="1"/>
    <col min="5392" max="5392" width="9.140625" style="299"/>
    <col min="5393" max="5393" width="12.85546875" style="299" customWidth="1"/>
    <col min="5394" max="5394" width="23.42578125" style="299" customWidth="1"/>
    <col min="5395" max="5396" width="9.140625" style="299"/>
    <col min="5397" max="5397" width="10.5703125" style="299" customWidth="1"/>
    <col min="5398" max="5398" width="11.28515625" style="299" customWidth="1"/>
    <col min="5399" max="5632" width="9.140625" style="299"/>
    <col min="5633" max="5633" width="87.85546875" style="299" customWidth="1"/>
    <col min="5634" max="5634" width="15" style="299" customWidth="1"/>
    <col min="5635" max="5635" width="12.140625" style="299" customWidth="1"/>
    <col min="5636" max="5636" width="11" style="299" customWidth="1"/>
    <col min="5637" max="5637" width="13.85546875" style="299" customWidth="1"/>
    <col min="5638" max="5638" width="11.85546875" style="299" customWidth="1"/>
    <col min="5639" max="5639" width="9.5703125" style="299" customWidth="1"/>
    <col min="5640" max="5640" width="13.85546875" style="299" customWidth="1"/>
    <col min="5641" max="5642" width="9.5703125" style="299" customWidth="1"/>
    <col min="5643" max="5643" width="15.42578125" style="299" customWidth="1"/>
    <col min="5644" max="5644" width="13.140625" style="299" customWidth="1"/>
    <col min="5645" max="5647" width="10.7109375" style="299" customWidth="1"/>
    <col min="5648" max="5648" width="9.140625" style="299"/>
    <col min="5649" max="5649" width="12.85546875" style="299" customWidth="1"/>
    <col min="5650" max="5650" width="23.42578125" style="299" customWidth="1"/>
    <col min="5651" max="5652" width="9.140625" style="299"/>
    <col min="5653" max="5653" width="10.5703125" style="299" customWidth="1"/>
    <col min="5654" max="5654" width="11.28515625" style="299" customWidth="1"/>
    <col min="5655" max="5888" width="9.140625" style="299"/>
    <col min="5889" max="5889" width="87.85546875" style="299" customWidth="1"/>
    <col min="5890" max="5890" width="15" style="299" customWidth="1"/>
    <col min="5891" max="5891" width="12.140625" style="299" customWidth="1"/>
    <col min="5892" max="5892" width="11" style="299" customWidth="1"/>
    <col min="5893" max="5893" width="13.85546875" style="299" customWidth="1"/>
    <col min="5894" max="5894" width="11.85546875" style="299" customWidth="1"/>
    <col min="5895" max="5895" width="9.5703125" style="299" customWidth="1"/>
    <col min="5896" max="5896" width="13.85546875" style="299" customWidth="1"/>
    <col min="5897" max="5898" width="9.5703125" style="299" customWidth="1"/>
    <col min="5899" max="5899" width="15.42578125" style="299" customWidth="1"/>
    <col min="5900" max="5900" width="13.140625" style="299" customWidth="1"/>
    <col min="5901" max="5903" width="10.7109375" style="299" customWidth="1"/>
    <col min="5904" max="5904" width="9.140625" style="299"/>
    <col min="5905" max="5905" width="12.85546875" style="299" customWidth="1"/>
    <col min="5906" max="5906" width="23.42578125" style="299" customWidth="1"/>
    <col min="5907" max="5908" width="9.140625" style="299"/>
    <col min="5909" max="5909" width="10.5703125" style="299" customWidth="1"/>
    <col min="5910" max="5910" width="11.28515625" style="299" customWidth="1"/>
    <col min="5911" max="6144" width="9.140625" style="299"/>
    <col min="6145" max="6145" width="87.85546875" style="299" customWidth="1"/>
    <col min="6146" max="6146" width="15" style="299" customWidth="1"/>
    <col min="6147" max="6147" width="12.140625" style="299" customWidth="1"/>
    <col min="6148" max="6148" width="11" style="299" customWidth="1"/>
    <col min="6149" max="6149" width="13.85546875" style="299" customWidth="1"/>
    <col min="6150" max="6150" width="11.85546875" style="299" customWidth="1"/>
    <col min="6151" max="6151" width="9.5703125" style="299" customWidth="1"/>
    <col min="6152" max="6152" width="13.85546875" style="299" customWidth="1"/>
    <col min="6153" max="6154" width="9.5703125" style="299" customWidth="1"/>
    <col min="6155" max="6155" width="15.42578125" style="299" customWidth="1"/>
    <col min="6156" max="6156" width="13.140625" style="299" customWidth="1"/>
    <col min="6157" max="6159" width="10.7109375" style="299" customWidth="1"/>
    <col min="6160" max="6160" width="9.140625" style="299"/>
    <col min="6161" max="6161" width="12.85546875" style="299" customWidth="1"/>
    <col min="6162" max="6162" width="23.42578125" style="299" customWidth="1"/>
    <col min="6163" max="6164" width="9.140625" style="299"/>
    <col min="6165" max="6165" width="10.5703125" style="299" customWidth="1"/>
    <col min="6166" max="6166" width="11.28515625" style="299" customWidth="1"/>
    <col min="6167" max="6400" width="9.140625" style="299"/>
    <col min="6401" max="6401" width="87.85546875" style="299" customWidth="1"/>
    <col min="6402" max="6402" width="15" style="299" customWidth="1"/>
    <col min="6403" max="6403" width="12.140625" style="299" customWidth="1"/>
    <col min="6404" max="6404" width="11" style="299" customWidth="1"/>
    <col min="6405" max="6405" width="13.85546875" style="299" customWidth="1"/>
    <col min="6406" max="6406" width="11.85546875" style="299" customWidth="1"/>
    <col min="6407" max="6407" width="9.5703125" style="299" customWidth="1"/>
    <col min="6408" max="6408" width="13.85546875" style="299" customWidth="1"/>
    <col min="6409" max="6410" width="9.5703125" style="299" customWidth="1"/>
    <col min="6411" max="6411" width="15.42578125" style="299" customWidth="1"/>
    <col min="6412" max="6412" width="13.140625" style="299" customWidth="1"/>
    <col min="6413" max="6415" width="10.7109375" style="299" customWidth="1"/>
    <col min="6416" max="6416" width="9.140625" style="299"/>
    <col min="6417" max="6417" width="12.85546875" style="299" customWidth="1"/>
    <col min="6418" max="6418" width="23.42578125" style="299" customWidth="1"/>
    <col min="6419" max="6420" width="9.140625" style="299"/>
    <col min="6421" max="6421" width="10.5703125" style="299" customWidth="1"/>
    <col min="6422" max="6422" width="11.28515625" style="299" customWidth="1"/>
    <col min="6423" max="6656" width="9.140625" style="299"/>
    <col min="6657" max="6657" width="87.85546875" style="299" customWidth="1"/>
    <col min="6658" max="6658" width="15" style="299" customWidth="1"/>
    <col min="6659" max="6659" width="12.140625" style="299" customWidth="1"/>
    <col min="6660" max="6660" width="11" style="299" customWidth="1"/>
    <col min="6661" max="6661" width="13.85546875" style="299" customWidth="1"/>
    <col min="6662" max="6662" width="11.85546875" style="299" customWidth="1"/>
    <col min="6663" max="6663" width="9.5703125" style="299" customWidth="1"/>
    <col min="6664" max="6664" width="13.85546875" style="299" customWidth="1"/>
    <col min="6665" max="6666" width="9.5703125" style="299" customWidth="1"/>
    <col min="6667" max="6667" width="15.42578125" style="299" customWidth="1"/>
    <col min="6668" max="6668" width="13.140625" style="299" customWidth="1"/>
    <col min="6669" max="6671" width="10.7109375" style="299" customWidth="1"/>
    <col min="6672" max="6672" width="9.140625" style="299"/>
    <col min="6673" max="6673" width="12.85546875" style="299" customWidth="1"/>
    <col min="6674" max="6674" width="23.42578125" style="299" customWidth="1"/>
    <col min="6675" max="6676" width="9.140625" style="299"/>
    <col min="6677" max="6677" width="10.5703125" style="299" customWidth="1"/>
    <col min="6678" max="6678" width="11.28515625" style="299" customWidth="1"/>
    <col min="6679" max="6912" width="9.140625" style="299"/>
    <col min="6913" max="6913" width="87.85546875" style="299" customWidth="1"/>
    <col min="6914" max="6914" width="15" style="299" customWidth="1"/>
    <col min="6915" max="6915" width="12.140625" style="299" customWidth="1"/>
    <col min="6916" max="6916" width="11" style="299" customWidth="1"/>
    <col min="6917" max="6917" width="13.85546875" style="299" customWidth="1"/>
    <col min="6918" max="6918" width="11.85546875" style="299" customWidth="1"/>
    <col min="6919" max="6919" width="9.5703125" style="299" customWidth="1"/>
    <col min="6920" max="6920" width="13.85546875" style="299" customWidth="1"/>
    <col min="6921" max="6922" width="9.5703125" style="299" customWidth="1"/>
    <col min="6923" max="6923" width="15.42578125" style="299" customWidth="1"/>
    <col min="6924" max="6924" width="13.140625" style="299" customWidth="1"/>
    <col min="6925" max="6927" width="10.7109375" style="299" customWidth="1"/>
    <col min="6928" max="6928" width="9.140625" style="299"/>
    <col min="6929" max="6929" width="12.85546875" style="299" customWidth="1"/>
    <col min="6930" max="6930" width="23.42578125" style="299" customWidth="1"/>
    <col min="6931" max="6932" width="9.140625" style="299"/>
    <col min="6933" max="6933" width="10.5703125" style="299" customWidth="1"/>
    <col min="6934" max="6934" width="11.28515625" style="299" customWidth="1"/>
    <col min="6935" max="7168" width="9.140625" style="299"/>
    <col min="7169" max="7169" width="87.85546875" style="299" customWidth="1"/>
    <col min="7170" max="7170" width="15" style="299" customWidth="1"/>
    <col min="7171" max="7171" width="12.140625" style="299" customWidth="1"/>
    <col min="7172" max="7172" width="11" style="299" customWidth="1"/>
    <col min="7173" max="7173" width="13.85546875" style="299" customWidth="1"/>
    <col min="7174" max="7174" width="11.85546875" style="299" customWidth="1"/>
    <col min="7175" max="7175" width="9.5703125" style="299" customWidth="1"/>
    <col min="7176" max="7176" width="13.85546875" style="299" customWidth="1"/>
    <col min="7177" max="7178" width="9.5703125" style="299" customWidth="1"/>
    <col min="7179" max="7179" width="15.42578125" style="299" customWidth="1"/>
    <col min="7180" max="7180" width="13.140625" style="299" customWidth="1"/>
    <col min="7181" max="7183" width="10.7109375" style="299" customWidth="1"/>
    <col min="7184" max="7184" width="9.140625" style="299"/>
    <col min="7185" max="7185" width="12.85546875" style="299" customWidth="1"/>
    <col min="7186" max="7186" width="23.42578125" style="299" customWidth="1"/>
    <col min="7187" max="7188" width="9.140625" style="299"/>
    <col min="7189" max="7189" width="10.5703125" style="299" customWidth="1"/>
    <col min="7190" max="7190" width="11.28515625" style="299" customWidth="1"/>
    <col min="7191" max="7424" width="9.140625" style="299"/>
    <col min="7425" max="7425" width="87.85546875" style="299" customWidth="1"/>
    <col min="7426" max="7426" width="15" style="299" customWidth="1"/>
    <col min="7427" max="7427" width="12.140625" style="299" customWidth="1"/>
    <col min="7428" max="7428" width="11" style="299" customWidth="1"/>
    <col min="7429" max="7429" width="13.85546875" style="299" customWidth="1"/>
    <col min="7430" max="7430" width="11.85546875" style="299" customWidth="1"/>
    <col min="7431" max="7431" width="9.5703125" style="299" customWidth="1"/>
    <col min="7432" max="7432" width="13.85546875" style="299" customWidth="1"/>
    <col min="7433" max="7434" width="9.5703125" style="299" customWidth="1"/>
    <col min="7435" max="7435" width="15.42578125" style="299" customWidth="1"/>
    <col min="7436" max="7436" width="13.140625" style="299" customWidth="1"/>
    <col min="7437" max="7439" width="10.7109375" style="299" customWidth="1"/>
    <col min="7440" max="7440" width="9.140625" style="299"/>
    <col min="7441" max="7441" width="12.85546875" style="299" customWidth="1"/>
    <col min="7442" max="7442" width="23.42578125" style="299" customWidth="1"/>
    <col min="7443" max="7444" width="9.140625" style="299"/>
    <col min="7445" max="7445" width="10.5703125" style="299" customWidth="1"/>
    <col min="7446" max="7446" width="11.28515625" style="299" customWidth="1"/>
    <col min="7447" max="7680" width="9.140625" style="299"/>
    <col min="7681" max="7681" width="87.85546875" style="299" customWidth="1"/>
    <col min="7682" max="7682" width="15" style="299" customWidth="1"/>
    <col min="7683" max="7683" width="12.140625" style="299" customWidth="1"/>
    <col min="7684" max="7684" width="11" style="299" customWidth="1"/>
    <col min="7685" max="7685" width="13.85546875" style="299" customWidth="1"/>
    <col min="7686" max="7686" width="11.85546875" style="299" customWidth="1"/>
    <col min="7687" max="7687" width="9.5703125" style="299" customWidth="1"/>
    <col min="7688" max="7688" width="13.85546875" style="299" customWidth="1"/>
    <col min="7689" max="7690" width="9.5703125" style="299" customWidth="1"/>
    <col min="7691" max="7691" width="15.42578125" style="299" customWidth="1"/>
    <col min="7692" max="7692" width="13.140625" style="299" customWidth="1"/>
    <col min="7693" max="7695" width="10.7109375" style="299" customWidth="1"/>
    <col min="7696" max="7696" width="9.140625" style="299"/>
    <col min="7697" max="7697" width="12.85546875" style="299" customWidth="1"/>
    <col min="7698" max="7698" width="23.42578125" style="299" customWidth="1"/>
    <col min="7699" max="7700" width="9.140625" style="299"/>
    <col min="7701" max="7701" width="10.5703125" style="299" customWidth="1"/>
    <col min="7702" max="7702" width="11.28515625" style="299" customWidth="1"/>
    <col min="7703" max="7936" width="9.140625" style="299"/>
    <col min="7937" max="7937" width="87.85546875" style="299" customWidth="1"/>
    <col min="7938" max="7938" width="15" style="299" customWidth="1"/>
    <col min="7939" max="7939" width="12.140625" style="299" customWidth="1"/>
    <col min="7940" max="7940" width="11" style="299" customWidth="1"/>
    <col min="7941" max="7941" width="13.85546875" style="299" customWidth="1"/>
    <col min="7942" max="7942" width="11.85546875" style="299" customWidth="1"/>
    <col min="7943" max="7943" width="9.5703125" style="299" customWidth="1"/>
    <col min="7944" max="7944" width="13.85546875" style="299" customWidth="1"/>
    <col min="7945" max="7946" width="9.5703125" style="299" customWidth="1"/>
    <col min="7947" max="7947" width="15.42578125" style="299" customWidth="1"/>
    <col min="7948" max="7948" width="13.140625" style="299" customWidth="1"/>
    <col min="7949" max="7951" width="10.7109375" style="299" customWidth="1"/>
    <col min="7952" max="7952" width="9.140625" style="299"/>
    <col min="7953" max="7953" width="12.85546875" style="299" customWidth="1"/>
    <col min="7954" max="7954" width="23.42578125" style="299" customWidth="1"/>
    <col min="7955" max="7956" width="9.140625" style="299"/>
    <col min="7957" max="7957" width="10.5703125" style="299" customWidth="1"/>
    <col min="7958" max="7958" width="11.28515625" style="299" customWidth="1"/>
    <col min="7959" max="8192" width="9.140625" style="299"/>
    <col min="8193" max="8193" width="87.85546875" style="299" customWidth="1"/>
    <col min="8194" max="8194" width="15" style="299" customWidth="1"/>
    <col min="8195" max="8195" width="12.140625" style="299" customWidth="1"/>
    <col min="8196" max="8196" width="11" style="299" customWidth="1"/>
    <col min="8197" max="8197" width="13.85546875" style="299" customWidth="1"/>
    <col min="8198" max="8198" width="11.85546875" style="299" customWidth="1"/>
    <col min="8199" max="8199" width="9.5703125" style="299" customWidth="1"/>
    <col min="8200" max="8200" width="13.85546875" style="299" customWidth="1"/>
    <col min="8201" max="8202" width="9.5703125" style="299" customWidth="1"/>
    <col min="8203" max="8203" width="15.42578125" style="299" customWidth="1"/>
    <col min="8204" max="8204" width="13.140625" style="299" customWidth="1"/>
    <col min="8205" max="8207" width="10.7109375" style="299" customWidth="1"/>
    <col min="8208" max="8208" width="9.140625" style="299"/>
    <col min="8209" max="8209" width="12.85546875" style="299" customWidth="1"/>
    <col min="8210" max="8210" width="23.42578125" style="299" customWidth="1"/>
    <col min="8211" max="8212" width="9.140625" style="299"/>
    <col min="8213" max="8213" width="10.5703125" style="299" customWidth="1"/>
    <col min="8214" max="8214" width="11.28515625" style="299" customWidth="1"/>
    <col min="8215" max="8448" width="9.140625" style="299"/>
    <col min="8449" max="8449" width="87.85546875" style="299" customWidth="1"/>
    <col min="8450" max="8450" width="15" style="299" customWidth="1"/>
    <col min="8451" max="8451" width="12.140625" style="299" customWidth="1"/>
    <col min="8452" max="8452" width="11" style="299" customWidth="1"/>
    <col min="8453" max="8453" width="13.85546875" style="299" customWidth="1"/>
    <col min="8454" max="8454" width="11.85546875" style="299" customWidth="1"/>
    <col min="8455" max="8455" width="9.5703125" style="299" customWidth="1"/>
    <col min="8456" max="8456" width="13.85546875" style="299" customWidth="1"/>
    <col min="8457" max="8458" width="9.5703125" style="299" customWidth="1"/>
    <col min="8459" max="8459" width="15.42578125" style="299" customWidth="1"/>
    <col min="8460" max="8460" width="13.140625" style="299" customWidth="1"/>
    <col min="8461" max="8463" width="10.7109375" style="299" customWidth="1"/>
    <col min="8464" max="8464" width="9.140625" style="299"/>
    <col min="8465" max="8465" width="12.85546875" style="299" customWidth="1"/>
    <col min="8466" max="8466" width="23.42578125" style="299" customWidth="1"/>
    <col min="8467" max="8468" width="9.140625" style="299"/>
    <col min="8469" max="8469" width="10.5703125" style="299" customWidth="1"/>
    <col min="8470" max="8470" width="11.28515625" style="299" customWidth="1"/>
    <col min="8471" max="8704" width="9.140625" style="299"/>
    <col min="8705" max="8705" width="87.85546875" style="299" customWidth="1"/>
    <col min="8706" max="8706" width="15" style="299" customWidth="1"/>
    <col min="8707" max="8707" width="12.140625" style="299" customWidth="1"/>
    <col min="8708" max="8708" width="11" style="299" customWidth="1"/>
    <col min="8709" max="8709" width="13.85546875" style="299" customWidth="1"/>
    <col min="8710" max="8710" width="11.85546875" style="299" customWidth="1"/>
    <col min="8711" max="8711" width="9.5703125" style="299" customWidth="1"/>
    <col min="8712" max="8712" width="13.85546875" style="299" customWidth="1"/>
    <col min="8713" max="8714" width="9.5703125" style="299" customWidth="1"/>
    <col min="8715" max="8715" width="15.42578125" style="299" customWidth="1"/>
    <col min="8716" max="8716" width="13.140625" style="299" customWidth="1"/>
    <col min="8717" max="8719" width="10.7109375" style="299" customWidth="1"/>
    <col min="8720" max="8720" width="9.140625" style="299"/>
    <col min="8721" max="8721" width="12.85546875" style="299" customWidth="1"/>
    <col min="8722" max="8722" width="23.42578125" style="299" customWidth="1"/>
    <col min="8723" max="8724" width="9.140625" style="299"/>
    <col min="8725" max="8725" width="10.5703125" style="299" customWidth="1"/>
    <col min="8726" max="8726" width="11.28515625" style="299" customWidth="1"/>
    <col min="8727" max="8960" width="9.140625" style="299"/>
    <col min="8961" max="8961" width="87.85546875" style="299" customWidth="1"/>
    <col min="8962" max="8962" width="15" style="299" customWidth="1"/>
    <col min="8963" max="8963" width="12.140625" style="299" customWidth="1"/>
    <col min="8964" max="8964" width="11" style="299" customWidth="1"/>
    <col min="8965" max="8965" width="13.85546875" style="299" customWidth="1"/>
    <col min="8966" max="8966" width="11.85546875" style="299" customWidth="1"/>
    <col min="8967" max="8967" width="9.5703125" style="299" customWidth="1"/>
    <col min="8968" max="8968" width="13.85546875" style="299" customWidth="1"/>
    <col min="8969" max="8970" width="9.5703125" style="299" customWidth="1"/>
    <col min="8971" max="8971" width="15.42578125" style="299" customWidth="1"/>
    <col min="8972" max="8972" width="13.140625" style="299" customWidth="1"/>
    <col min="8973" max="8975" width="10.7109375" style="299" customWidth="1"/>
    <col min="8976" max="8976" width="9.140625" style="299"/>
    <col min="8977" max="8977" width="12.85546875" style="299" customWidth="1"/>
    <col min="8978" max="8978" width="23.42578125" style="299" customWidth="1"/>
    <col min="8979" max="8980" width="9.140625" style="299"/>
    <col min="8981" max="8981" width="10.5703125" style="299" customWidth="1"/>
    <col min="8982" max="8982" width="11.28515625" style="299" customWidth="1"/>
    <col min="8983" max="9216" width="9.140625" style="299"/>
    <col min="9217" max="9217" width="87.85546875" style="299" customWidth="1"/>
    <col min="9218" max="9218" width="15" style="299" customWidth="1"/>
    <col min="9219" max="9219" width="12.140625" style="299" customWidth="1"/>
    <col min="9220" max="9220" width="11" style="299" customWidth="1"/>
    <col min="9221" max="9221" width="13.85546875" style="299" customWidth="1"/>
    <col min="9222" max="9222" width="11.85546875" style="299" customWidth="1"/>
    <col min="9223" max="9223" width="9.5703125" style="299" customWidth="1"/>
    <col min="9224" max="9224" width="13.85546875" style="299" customWidth="1"/>
    <col min="9225" max="9226" width="9.5703125" style="299" customWidth="1"/>
    <col min="9227" max="9227" width="15.42578125" style="299" customWidth="1"/>
    <col min="9228" max="9228" width="13.140625" style="299" customWidth="1"/>
    <col min="9229" max="9231" width="10.7109375" style="299" customWidth="1"/>
    <col min="9232" max="9232" width="9.140625" style="299"/>
    <col min="9233" max="9233" width="12.85546875" style="299" customWidth="1"/>
    <col min="9234" max="9234" width="23.42578125" style="299" customWidth="1"/>
    <col min="9235" max="9236" width="9.140625" style="299"/>
    <col min="9237" max="9237" width="10.5703125" style="299" customWidth="1"/>
    <col min="9238" max="9238" width="11.28515625" style="299" customWidth="1"/>
    <col min="9239" max="9472" width="9.140625" style="299"/>
    <col min="9473" max="9473" width="87.85546875" style="299" customWidth="1"/>
    <col min="9474" max="9474" width="15" style="299" customWidth="1"/>
    <col min="9475" max="9475" width="12.140625" style="299" customWidth="1"/>
    <col min="9476" max="9476" width="11" style="299" customWidth="1"/>
    <col min="9477" max="9477" width="13.85546875" style="299" customWidth="1"/>
    <col min="9478" max="9478" width="11.85546875" style="299" customWidth="1"/>
    <col min="9479" max="9479" width="9.5703125" style="299" customWidth="1"/>
    <col min="9480" max="9480" width="13.85546875" style="299" customWidth="1"/>
    <col min="9481" max="9482" width="9.5703125" style="299" customWidth="1"/>
    <col min="9483" max="9483" width="15.42578125" style="299" customWidth="1"/>
    <col min="9484" max="9484" width="13.140625" style="299" customWidth="1"/>
    <col min="9485" max="9487" width="10.7109375" style="299" customWidth="1"/>
    <col min="9488" max="9488" width="9.140625" style="299"/>
    <col min="9489" max="9489" width="12.85546875" style="299" customWidth="1"/>
    <col min="9490" max="9490" width="23.42578125" style="299" customWidth="1"/>
    <col min="9491" max="9492" width="9.140625" style="299"/>
    <col min="9493" max="9493" width="10.5703125" style="299" customWidth="1"/>
    <col min="9494" max="9494" width="11.28515625" style="299" customWidth="1"/>
    <col min="9495" max="9728" width="9.140625" style="299"/>
    <col min="9729" max="9729" width="87.85546875" style="299" customWidth="1"/>
    <col min="9730" max="9730" width="15" style="299" customWidth="1"/>
    <col min="9731" max="9731" width="12.140625" style="299" customWidth="1"/>
    <col min="9732" max="9732" width="11" style="299" customWidth="1"/>
    <col min="9733" max="9733" width="13.85546875" style="299" customWidth="1"/>
    <col min="9734" max="9734" width="11.85546875" style="299" customWidth="1"/>
    <col min="9735" max="9735" width="9.5703125" style="299" customWidth="1"/>
    <col min="9736" max="9736" width="13.85546875" style="299" customWidth="1"/>
    <col min="9737" max="9738" width="9.5703125" style="299" customWidth="1"/>
    <col min="9739" max="9739" width="15.42578125" style="299" customWidth="1"/>
    <col min="9740" max="9740" width="13.140625" style="299" customWidth="1"/>
    <col min="9741" max="9743" width="10.7109375" style="299" customWidth="1"/>
    <col min="9744" max="9744" width="9.140625" style="299"/>
    <col min="9745" max="9745" width="12.85546875" style="299" customWidth="1"/>
    <col min="9746" max="9746" width="23.42578125" style="299" customWidth="1"/>
    <col min="9747" max="9748" width="9.140625" style="299"/>
    <col min="9749" max="9749" width="10.5703125" style="299" customWidth="1"/>
    <col min="9750" max="9750" width="11.28515625" style="299" customWidth="1"/>
    <col min="9751" max="9984" width="9.140625" style="299"/>
    <col min="9985" max="9985" width="87.85546875" style="299" customWidth="1"/>
    <col min="9986" max="9986" width="15" style="299" customWidth="1"/>
    <col min="9987" max="9987" width="12.140625" style="299" customWidth="1"/>
    <col min="9988" max="9988" width="11" style="299" customWidth="1"/>
    <col min="9989" max="9989" width="13.85546875" style="299" customWidth="1"/>
    <col min="9990" max="9990" width="11.85546875" style="299" customWidth="1"/>
    <col min="9991" max="9991" width="9.5703125" style="299" customWidth="1"/>
    <col min="9992" max="9992" width="13.85546875" style="299" customWidth="1"/>
    <col min="9993" max="9994" width="9.5703125" style="299" customWidth="1"/>
    <col min="9995" max="9995" width="15.42578125" style="299" customWidth="1"/>
    <col min="9996" max="9996" width="13.140625" style="299" customWidth="1"/>
    <col min="9997" max="9999" width="10.7109375" style="299" customWidth="1"/>
    <col min="10000" max="10000" width="9.140625" style="299"/>
    <col min="10001" max="10001" width="12.85546875" style="299" customWidth="1"/>
    <col min="10002" max="10002" width="23.42578125" style="299" customWidth="1"/>
    <col min="10003" max="10004" width="9.140625" style="299"/>
    <col min="10005" max="10005" width="10.5703125" style="299" customWidth="1"/>
    <col min="10006" max="10006" width="11.28515625" style="299" customWidth="1"/>
    <col min="10007" max="10240" width="9.140625" style="299"/>
    <col min="10241" max="10241" width="87.85546875" style="299" customWidth="1"/>
    <col min="10242" max="10242" width="15" style="299" customWidth="1"/>
    <col min="10243" max="10243" width="12.140625" style="299" customWidth="1"/>
    <col min="10244" max="10244" width="11" style="299" customWidth="1"/>
    <col min="10245" max="10245" width="13.85546875" style="299" customWidth="1"/>
    <col min="10246" max="10246" width="11.85546875" style="299" customWidth="1"/>
    <col min="10247" max="10247" width="9.5703125" style="299" customWidth="1"/>
    <col min="10248" max="10248" width="13.85546875" style="299" customWidth="1"/>
    <col min="10249" max="10250" width="9.5703125" style="299" customWidth="1"/>
    <col min="10251" max="10251" width="15.42578125" style="299" customWidth="1"/>
    <col min="10252" max="10252" width="13.140625" style="299" customWidth="1"/>
    <col min="10253" max="10255" width="10.7109375" style="299" customWidth="1"/>
    <col min="10256" max="10256" width="9.140625" style="299"/>
    <col min="10257" max="10257" width="12.85546875" style="299" customWidth="1"/>
    <col min="10258" max="10258" width="23.42578125" style="299" customWidth="1"/>
    <col min="10259" max="10260" width="9.140625" style="299"/>
    <col min="10261" max="10261" width="10.5703125" style="299" customWidth="1"/>
    <col min="10262" max="10262" width="11.28515625" style="299" customWidth="1"/>
    <col min="10263" max="10496" width="9.140625" style="299"/>
    <col min="10497" max="10497" width="87.85546875" style="299" customWidth="1"/>
    <col min="10498" max="10498" width="15" style="299" customWidth="1"/>
    <col min="10499" max="10499" width="12.140625" style="299" customWidth="1"/>
    <col min="10500" max="10500" width="11" style="299" customWidth="1"/>
    <col min="10501" max="10501" width="13.85546875" style="299" customWidth="1"/>
    <col min="10502" max="10502" width="11.85546875" style="299" customWidth="1"/>
    <col min="10503" max="10503" width="9.5703125" style="299" customWidth="1"/>
    <col min="10504" max="10504" width="13.85546875" style="299" customWidth="1"/>
    <col min="10505" max="10506" width="9.5703125" style="299" customWidth="1"/>
    <col min="10507" max="10507" width="15.42578125" style="299" customWidth="1"/>
    <col min="10508" max="10508" width="13.140625" style="299" customWidth="1"/>
    <col min="10509" max="10511" width="10.7109375" style="299" customWidth="1"/>
    <col min="10512" max="10512" width="9.140625" style="299"/>
    <col min="10513" max="10513" width="12.85546875" style="299" customWidth="1"/>
    <col min="10514" max="10514" width="23.42578125" style="299" customWidth="1"/>
    <col min="10515" max="10516" width="9.140625" style="299"/>
    <col min="10517" max="10517" width="10.5703125" style="299" customWidth="1"/>
    <col min="10518" max="10518" width="11.28515625" style="299" customWidth="1"/>
    <col min="10519" max="10752" width="9.140625" style="299"/>
    <col min="10753" max="10753" width="87.85546875" style="299" customWidth="1"/>
    <col min="10754" max="10754" width="15" style="299" customWidth="1"/>
    <col min="10755" max="10755" width="12.140625" style="299" customWidth="1"/>
    <col min="10756" max="10756" width="11" style="299" customWidth="1"/>
    <col min="10757" max="10757" width="13.85546875" style="299" customWidth="1"/>
    <col min="10758" max="10758" width="11.85546875" style="299" customWidth="1"/>
    <col min="10759" max="10759" width="9.5703125" style="299" customWidth="1"/>
    <col min="10760" max="10760" width="13.85546875" style="299" customWidth="1"/>
    <col min="10761" max="10762" width="9.5703125" style="299" customWidth="1"/>
    <col min="10763" max="10763" width="15.42578125" style="299" customWidth="1"/>
    <col min="10764" max="10764" width="13.140625" style="299" customWidth="1"/>
    <col min="10765" max="10767" width="10.7109375" style="299" customWidth="1"/>
    <col min="10768" max="10768" width="9.140625" style="299"/>
    <col min="10769" max="10769" width="12.85546875" style="299" customWidth="1"/>
    <col min="10770" max="10770" width="23.42578125" style="299" customWidth="1"/>
    <col min="10771" max="10772" width="9.140625" style="299"/>
    <col min="10773" max="10773" width="10.5703125" style="299" customWidth="1"/>
    <col min="10774" max="10774" width="11.28515625" style="299" customWidth="1"/>
    <col min="10775" max="11008" width="9.140625" style="299"/>
    <col min="11009" max="11009" width="87.85546875" style="299" customWidth="1"/>
    <col min="11010" max="11010" width="15" style="299" customWidth="1"/>
    <col min="11011" max="11011" width="12.140625" style="299" customWidth="1"/>
    <col min="11012" max="11012" width="11" style="299" customWidth="1"/>
    <col min="11013" max="11013" width="13.85546875" style="299" customWidth="1"/>
    <col min="11014" max="11014" width="11.85546875" style="299" customWidth="1"/>
    <col min="11015" max="11015" width="9.5703125" style="299" customWidth="1"/>
    <col min="11016" max="11016" width="13.85546875" style="299" customWidth="1"/>
    <col min="11017" max="11018" width="9.5703125" style="299" customWidth="1"/>
    <col min="11019" max="11019" width="15.42578125" style="299" customWidth="1"/>
    <col min="11020" max="11020" width="13.140625" style="299" customWidth="1"/>
    <col min="11021" max="11023" width="10.7109375" style="299" customWidth="1"/>
    <col min="11024" max="11024" width="9.140625" style="299"/>
    <col min="11025" max="11025" width="12.85546875" style="299" customWidth="1"/>
    <col min="11026" max="11026" width="23.42578125" style="299" customWidth="1"/>
    <col min="11027" max="11028" width="9.140625" style="299"/>
    <col min="11029" max="11029" width="10.5703125" style="299" customWidth="1"/>
    <col min="11030" max="11030" width="11.28515625" style="299" customWidth="1"/>
    <col min="11031" max="11264" width="9.140625" style="299"/>
    <col min="11265" max="11265" width="87.85546875" style="299" customWidth="1"/>
    <col min="11266" max="11266" width="15" style="299" customWidth="1"/>
    <col min="11267" max="11267" width="12.140625" style="299" customWidth="1"/>
    <col min="11268" max="11268" width="11" style="299" customWidth="1"/>
    <col min="11269" max="11269" width="13.85546875" style="299" customWidth="1"/>
    <col min="11270" max="11270" width="11.85546875" style="299" customWidth="1"/>
    <col min="11271" max="11271" width="9.5703125" style="299" customWidth="1"/>
    <col min="11272" max="11272" width="13.85546875" style="299" customWidth="1"/>
    <col min="11273" max="11274" width="9.5703125" style="299" customWidth="1"/>
    <col min="11275" max="11275" width="15.42578125" style="299" customWidth="1"/>
    <col min="11276" max="11276" width="13.140625" style="299" customWidth="1"/>
    <col min="11277" max="11279" width="10.7109375" style="299" customWidth="1"/>
    <col min="11280" max="11280" width="9.140625" style="299"/>
    <col min="11281" max="11281" width="12.85546875" style="299" customWidth="1"/>
    <col min="11282" max="11282" width="23.42578125" style="299" customWidth="1"/>
    <col min="11283" max="11284" width="9.140625" style="299"/>
    <col min="11285" max="11285" width="10.5703125" style="299" customWidth="1"/>
    <col min="11286" max="11286" width="11.28515625" style="299" customWidth="1"/>
    <col min="11287" max="11520" width="9.140625" style="299"/>
    <col min="11521" max="11521" width="87.85546875" style="299" customWidth="1"/>
    <col min="11522" max="11522" width="15" style="299" customWidth="1"/>
    <col min="11523" max="11523" width="12.140625" style="299" customWidth="1"/>
    <col min="11524" max="11524" width="11" style="299" customWidth="1"/>
    <col min="11525" max="11525" width="13.85546875" style="299" customWidth="1"/>
    <col min="11526" max="11526" width="11.85546875" style="299" customWidth="1"/>
    <col min="11527" max="11527" width="9.5703125" style="299" customWidth="1"/>
    <col min="11528" max="11528" width="13.85546875" style="299" customWidth="1"/>
    <col min="11529" max="11530" width="9.5703125" style="299" customWidth="1"/>
    <col min="11531" max="11531" width="15.42578125" style="299" customWidth="1"/>
    <col min="11532" max="11532" width="13.140625" style="299" customWidth="1"/>
    <col min="11533" max="11535" width="10.7109375" style="299" customWidth="1"/>
    <col min="11536" max="11536" width="9.140625" style="299"/>
    <col min="11537" max="11537" width="12.85546875" style="299" customWidth="1"/>
    <col min="11538" max="11538" width="23.42578125" style="299" customWidth="1"/>
    <col min="11539" max="11540" width="9.140625" style="299"/>
    <col min="11541" max="11541" width="10.5703125" style="299" customWidth="1"/>
    <col min="11542" max="11542" width="11.28515625" style="299" customWidth="1"/>
    <col min="11543" max="11776" width="9.140625" style="299"/>
    <col min="11777" max="11777" width="87.85546875" style="299" customWidth="1"/>
    <col min="11778" max="11778" width="15" style="299" customWidth="1"/>
    <col min="11779" max="11779" width="12.140625" style="299" customWidth="1"/>
    <col min="11780" max="11780" width="11" style="299" customWidth="1"/>
    <col min="11781" max="11781" width="13.85546875" style="299" customWidth="1"/>
    <col min="11782" max="11782" width="11.85546875" style="299" customWidth="1"/>
    <col min="11783" max="11783" width="9.5703125" style="299" customWidth="1"/>
    <col min="11784" max="11784" width="13.85546875" style="299" customWidth="1"/>
    <col min="11785" max="11786" width="9.5703125" style="299" customWidth="1"/>
    <col min="11787" max="11787" width="15.42578125" style="299" customWidth="1"/>
    <col min="11788" max="11788" width="13.140625" style="299" customWidth="1"/>
    <col min="11789" max="11791" width="10.7109375" style="299" customWidth="1"/>
    <col min="11792" max="11792" width="9.140625" style="299"/>
    <col min="11793" max="11793" width="12.85546875" style="299" customWidth="1"/>
    <col min="11794" max="11794" width="23.42578125" style="299" customWidth="1"/>
    <col min="11795" max="11796" width="9.140625" style="299"/>
    <col min="11797" max="11797" width="10.5703125" style="299" customWidth="1"/>
    <col min="11798" max="11798" width="11.28515625" style="299" customWidth="1"/>
    <col min="11799" max="12032" width="9.140625" style="299"/>
    <col min="12033" max="12033" width="87.85546875" style="299" customWidth="1"/>
    <col min="12034" max="12034" width="15" style="299" customWidth="1"/>
    <col min="12035" max="12035" width="12.140625" style="299" customWidth="1"/>
    <col min="12036" max="12036" width="11" style="299" customWidth="1"/>
    <col min="12037" max="12037" width="13.85546875" style="299" customWidth="1"/>
    <col min="12038" max="12038" width="11.85546875" style="299" customWidth="1"/>
    <col min="12039" max="12039" width="9.5703125" style="299" customWidth="1"/>
    <col min="12040" max="12040" width="13.85546875" style="299" customWidth="1"/>
    <col min="12041" max="12042" width="9.5703125" style="299" customWidth="1"/>
    <col min="12043" max="12043" width="15.42578125" style="299" customWidth="1"/>
    <col min="12044" max="12044" width="13.140625" style="299" customWidth="1"/>
    <col min="12045" max="12047" width="10.7109375" style="299" customWidth="1"/>
    <col min="12048" max="12048" width="9.140625" style="299"/>
    <col min="12049" max="12049" width="12.85546875" style="299" customWidth="1"/>
    <col min="12050" max="12050" width="23.42578125" style="299" customWidth="1"/>
    <col min="12051" max="12052" width="9.140625" style="299"/>
    <col min="12053" max="12053" width="10.5703125" style="299" customWidth="1"/>
    <col min="12054" max="12054" width="11.28515625" style="299" customWidth="1"/>
    <col min="12055" max="12288" width="9.140625" style="299"/>
    <col min="12289" max="12289" width="87.85546875" style="299" customWidth="1"/>
    <col min="12290" max="12290" width="15" style="299" customWidth="1"/>
    <col min="12291" max="12291" width="12.140625" style="299" customWidth="1"/>
    <col min="12292" max="12292" width="11" style="299" customWidth="1"/>
    <col min="12293" max="12293" width="13.85546875" style="299" customWidth="1"/>
    <col min="12294" max="12294" width="11.85546875" style="299" customWidth="1"/>
    <col min="12295" max="12295" width="9.5703125" style="299" customWidth="1"/>
    <col min="12296" max="12296" width="13.85546875" style="299" customWidth="1"/>
    <col min="12297" max="12298" width="9.5703125" style="299" customWidth="1"/>
    <col min="12299" max="12299" width="15.42578125" style="299" customWidth="1"/>
    <col min="12300" max="12300" width="13.140625" style="299" customWidth="1"/>
    <col min="12301" max="12303" width="10.7109375" style="299" customWidth="1"/>
    <col min="12304" max="12304" width="9.140625" style="299"/>
    <col min="12305" max="12305" width="12.85546875" style="299" customWidth="1"/>
    <col min="12306" max="12306" width="23.42578125" style="299" customWidth="1"/>
    <col min="12307" max="12308" width="9.140625" style="299"/>
    <col min="12309" max="12309" width="10.5703125" style="299" customWidth="1"/>
    <col min="12310" max="12310" width="11.28515625" style="299" customWidth="1"/>
    <col min="12311" max="12544" width="9.140625" style="299"/>
    <col min="12545" max="12545" width="87.85546875" style="299" customWidth="1"/>
    <col min="12546" max="12546" width="15" style="299" customWidth="1"/>
    <col min="12547" max="12547" width="12.140625" style="299" customWidth="1"/>
    <col min="12548" max="12548" width="11" style="299" customWidth="1"/>
    <col min="12549" max="12549" width="13.85546875" style="299" customWidth="1"/>
    <col min="12550" max="12550" width="11.85546875" style="299" customWidth="1"/>
    <col min="12551" max="12551" width="9.5703125" style="299" customWidth="1"/>
    <col min="12552" max="12552" width="13.85546875" style="299" customWidth="1"/>
    <col min="12553" max="12554" width="9.5703125" style="299" customWidth="1"/>
    <col min="12555" max="12555" width="15.42578125" style="299" customWidth="1"/>
    <col min="12556" max="12556" width="13.140625" style="299" customWidth="1"/>
    <col min="12557" max="12559" width="10.7109375" style="299" customWidth="1"/>
    <col min="12560" max="12560" width="9.140625" style="299"/>
    <col min="12561" max="12561" width="12.85546875" style="299" customWidth="1"/>
    <col min="12562" max="12562" width="23.42578125" style="299" customWidth="1"/>
    <col min="12563" max="12564" width="9.140625" style="299"/>
    <col min="12565" max="12565" width="10.5703125" style="299" customWidth="1"/>
    <col min="12566" max="12566" width="11.28515625" style="299" customWidth="1"/>
    <col min="12567" max="12800" width="9.140625" style="299"/>
    <col min="12801" max="12801" width="87.85546875" style="299" customWidth="1"/>
    <col min="12802" max="12802" width="15" style="299" customWidth="1"/>
    <col min="12803" max="12803" width="12.140625" style="299" customWidth="1"/>
    <col min="12804" max="12804" width="11" style="299" customWidth="1"/>
    <col min="12805" max="12805" width="13.85546875" style="299" customWidth="1"/>
    <col min="12806" max="12806" width="11.85546875" style="299" customWidth="1"/>
    <col min="12807" max="12807" width="9.5703125" style="299" customWidth="1"/>
    <col min="12808" max="12808" width="13.85546875" style="299" customWidth="1"/>
    <col min="12809" max="12810" width="9.5703125" style="299" customWidth="1"/>
    <col min="12811" max="12811" width="15.42578125" style="299" customWidth="1"/>
    <col min="12812" max="12812" width="13.140625" style="299" customWidth="1"/>
    <col min="12813" max="12815" width="10.7109375" style="299" customWidth="1"/>
    <col min="12816" max="12816" width="9.140625" style="299"/>
    <col min="12817" max="12817" width="12.85546875" style="299" customWidth="1"/>
    <col min="12818" max="12818" width="23.42578125" style="299" customWidth="1"/>
    <col min="12819" max="12820" width="9.140625" style="299"/>
    <col min="12821" max="12821" width="10.5703125" style="299" customWidth="1"/>
    <col min="12822" max="12822" width="11.28515625" style="299" customWidth="1"/>
    <col min="12823" max="13056" width="9.140625" style="299"/>
    <col min="13057" max="13057" width="87.85546875" style="299" customWidth="1"/>
    <col min="13058" max="13058" width="15" style="299" customWidth="1"/>
    <col min="13059" max="13059" width="12.140625" style="299" customWidth="1"/>
    <col min="13060" max="13060" width="11" style="299" customWidth="1"/>
    <col min="13061" max="13061" width="13.85546875" style="299" customWidth="1"/>
    <col min="13062" max="13062" width="11.85546875" style="299" customWidth="1"/>
    <col min="13063" max="13063" width="9.5703125" style="299" customWidth="1"/>
    <col min="13064" max="13064" width="13.85546875" style="299" customWidth="1"/>
    <col min="13065" max="13066" width="9.5703125" style="299" customWidth="1"/>
    <col min="13067" max="13067" width="15.42578125" style="299" customWidth="1"/>
    <col min="13068" max="13068" width="13.140625" style="299" customWidth="1"/>
    <col min="13069" max="13071" width="10.7109375" style="299" customWidth="1"/>
    <col min="13072" max="13072" width="9.140625" style="299"/>
    <col min="13073" max="13073" width="12.85546875" style="299" customWidth="1"/>
    <col min="13074" max="13074" width="23.42578125" style="299" customWidth="1"/>
    <col min="13075" max="13076" width="9.140625" style="299"/>
    <col min="13077" max="13077" width="10.5703125" style="299" customWidth="1"/>
    <col min="13078" max="13078" width="11.28515625" style="299" customWidth="1"/>
    <col min="13079" max="13312" width="9.140625" style="299"/>
    <col min="13313" max="13313" width="87.85546875" style="299" customWidth="1"/>
    <col min="13314" max="13314" width="15" style="299" customWidth="1"/>
    <col min="13315" max="13315" width="12.140625" style="299" customWidth="1"/>
    <col min="13316" max="13316" width="11" style="299" customWidth="1"/>
    <col min="13317" max="13317" width="13.85546875" style="299" customWidth="1"/>
    <col min="13318" max="13318" width="11.85546875" style="299" customWidth="1"/>
    <col min="13319" max="13319" width="9.5703125" style="299" customWidth="1"/>
    <col min="13320" max="13320" width="13.85546875" style="299" customWidth="1"/>
    <col min="13321" max="13322" width="9.5703125" style="299" customWidth="1"/>
    <col min="13323" max="13323" width="15.42578125" style="299" customWidth="1"/>
    <col min="13324" max="13324" width="13.140625" style="299" customWidth="1"/>
    <col min="13325" max="13327" width="10.7109375" style="299" customWidth="1"/>
    <col min="13328" max="13328" width="9.140625" style="299"/>
    <col min="13329" max="13329" width="12.85546875" style="299" customWidth="1"/>
    <col min="13330" max="13330" width="23.42578125" style="299" customWidth="1"/>
    <col min="13331" max="13332" width="9.140625" style="299"/>
    <col min="13333" max="13333" width="10.5703125" style="299" customWidth="1"/>
    <col min="13334" max="13334" width="11.28515625" style="299" customWidth="1"/>
    <col min="13335" max="13568" width="9.140625" style="299"/>
    <col min="13569" max="13569" width="87.85546875" style="299" customWidth="1"/>
    <col min="13570" max="13570" width="15" style="299" customWidth="1"/>
    <col min="13571" max="13571" width="12.140625" style="299" customWidth="1"/>
    <col min="13572" max="13572" width="11" style="299" customWidth="1"/>
    <col min="13573" max="13573" width="13.85546875" style="299" customWidth="1"/>
    <col min="13574" max="13574" width="11.85546875" style="299" customWidth="1"/>
    <col min="13575" max="13575" width="9.5703125" style="299" customWidth="1"/>
    <col min="13576" max="13576" width="13.85546875" style="299" customWidth="1"/>
    <col min="13577" max="13578" width="9.5703125" style="299" customWidth="1"/>
    <col min="13579" max="13579" width="15.42578125" style="299" customWidth="1"/>
    <col min="13580" max="13580" width="13.140625" style="299" customWidth="1"/>
    <col min="13581" max="13583" width="10.7109375" style="299" customWidth="1"/>
    <col min="13584" max="13584" width="9.140625" style="299"/>
    <col min="13585" max="13585" width="12.85546875" style="299" customWidth="1"/>
    <col min="13586" max="13586" width="23.42578125" style="299" customWidth="1"/>
    <col min="13587" max="13588" width="9.140625" style="299"/>
    <col min="13589" max="13589" width="10.5703125" style="299" customWidth="1"/>
    <col min="13590" max="13590" width="11.28515625" style="299" customWidth="1"/>
    <col min="13591" max="13824" width="9.140625" style="299"/>
    <col min="13825" max="13825" width="87.85546875" style="299" customWidth="1"/>
    <col min="13826" max="13826" width="15" style="299" customWidth="1"/>
    <col min="13827" max="13827" width="12.140625" style="299" customWidth="1"/>
    <col min="13828" max="13828" width="11" style="299" customWidth="1"/>
    <col min="13829" max="13829" width="13.85546875" style="299" customWidth="1"/>
    <col min="13830" max="13830" width="11.85546875" style="299" customWidth="1"/>
    <col min="13831" max="13831" width="9.5703125" style="299" customWidth="1"/>
    <col min="13832" max="13832" width="13.85546875" style="299" customWidth="1"/>
    <col min="13833" max="13834" width="9.5703125" style="299" customWidth="1"/>
    <col min="13835" max="13835" width="15.42578125" style="299" customWidth="1"/>
    <col min="13836" max="13836" width="13.140625" style="299" customWidth="1"/>
    <col min="13837" max="13839" width="10.7109375" style="299" customWidth="1"/>
    <col min="13840" max="13840" width="9.140625" style="299"/>
    <col min="13841" max="13841" width="12.85546875" style="299" customWidth="1"/>
    <col min="13842" max="13842" width="23.42578125" style="299" customWidth="1"/>
    <col min="13843" max="13844" width="9.140625" style="299"/>
    <col min="13845" max="13845" width="10.5703125" style="299" customWidth="1"/>
    <col min="13846" max="13846" width="11.28515625" style="299" customWidth="1"/>
    <col min="13847" max="14080" width="9.140625" style="299"/>
    <col min="14081" max="14081" width="87.85546875" style="299" customWidth="1"/>
    <col min="14082" max="14082" width="15" style="299" customWidth="1"/>
    <col min="14083" max="14083" width="12.140625" style="299" customWidth="1"/>
    <col min="14084" max="14084" width="11" style="299" customWidth="1"/>
    <col min="14085" max="14085" width="13.85546875" style="299" customWidth="1"/>
    <col min="14086" max="14086" width="11.85546875" style="299" customWidth="1"/>
    <col min="14087" max="14087" width="9.5703125" style="299" customWidth="1"/>
    <col min="14088" max="14088" width="13.85546875" style="299" customWidth="1"/>
    <col min="14089" max="14090" width="9.5703125" style="299" customWidth="1"/>
    <col min="14091" max="14091" width="15.42578125" style="299" customWidth="1"/>
    <col min="14092" max="14092" width="13.140625" style="299" customWidth="1"/>
    <col min="14093" max="14095" width="10.7109375" style="299" customWidth="1"/>
    <col min="14096" max="14096" width="9.140625" style="299"/>
    <col min="14097" max="14097" width="12.85546875" style="299" customWidth="1"/>
    <col min="14098" max="14098" width="23.42578125" style="299" customWidth="1"/>
    <col min="14099" max="14100" width="9.140625" style="299"/>
    <col min="14101" max="14101" width="10.5703125" style="299" customWidth="1"/>
    <col min="14102" max="14102" width="11.28515625" style="299" customWidth="1"/>
    <col min="14103" max="14336" width="9.140625" style="299"/>
    <col min="14337" max="14337" width="87.85546875" style="299" customWidth="1"/>
    <col min="14338" max="14338" width="15" style="299" customWidth="1"/>
    <col min="14339" max="14339" width="12.140625" style="299" customWidth="1"/>
    <col min="14340" max="14340" width="11" style="299" customWidth="1"/>
    <col min="14341" max="14341" width="13.85546875" style="299" customWidth="1"/>
    <col min="14342" max="14342" width="11.85546875" style="299" customWidth="1"/>
    <col min="14343" max="14343" width="9.5703125" style="299" customWidth="1"/>
    <col min="14344" max="14344" width="13.85546875" style="299" customWidth="1"/>
    <col min="14345" max="14346" width="9.5703125" style="299" customWidth="1"/>
    <col min="14347" max="14347" width="15.42578125" style="299" customWidth="1"/>
    <col min="14348" max="14348" width="13.140625" style="299" customWidth="1"/>
    <col min="14349" max="14351" width="10.7109375" style="299" customWidth="1"/>
    <col min="14352" max="14352" width="9.140625" style="299"/>
    <col min="14353" max="14353" width="12.85546875" style="299" customWidth="1"/>
    <col min="14354" max="14354" width="23.42578125" style="299" customWidth="1"/>
    <col min="14355" max="14356" width="9.140625" style="299"/>
    <col min="14357" max="14357" width="10.5703125" style="299" customWidth="1"/>
    <col min="14358" max="14358" width="11.28515625" style="299" customWidth="1"/>
    <col min="14359" max="14592" width="9.140625" style="299"/>
    <col min="14593" max="14593" width="87.85546875" style="299" customWidth="1"/>
    <col min="14594" max="14594" width="15" style="299" customWidth="1"/>
    <col min="14595" max="14595" width="12.140625" style="299" customWidth="1"/>
    <col min="14596" max="14596" width="11" style="299" customWidth="1"/>
    <col min="14597" max="14597" width="13.85546875" style="299" customWidth="1"/>
    <col min="14598" max="14598" width="11.85546875" style="299" customWidth="1"/>
    <col min="14599" max="14599" width="9.5703125" style="299" customWidth="1"/>
    <col min="14600" max="14600" width="13.85546875" style="299" customWidth="1"/>
    <col min="14601" max="14602" width="9.5703125" style="299" customWidth="1"/>
    <col min="14603" max="14603" width="15.42578125" style="299" customWidth="1"/>
    <col min="14604" max="14604" width="13.140625" style="299" customWidth="1"/>
    <col min="14605" max="14607" width="10.7109375" style="299" customWidth="1"/>
    <col min="14608" max="14608" width="9.140625" style="299"/>
    <col min="14609" max="14609" width="12.85546875" style="299" customWidth="1"/>
    <col min="14610" max="14610" width="23.42578125" style="299" customWidth="1"/>
    <col min="14611" max="14612" width="9.140625" style="299"/>
    <col min="14613" max="14613" width="10.5703125" style="299" customWidth="1"/>
    <col min="14614" max="14614" width="11.28515625" style="299" customWidth="1"/>
    <col min="14615" max="14848" width="9.140625" style="299"/>
    <col min="14849" max="14849" width="87.85546875" style="299" customWidth="1"/>
    <col min="14850" max="14850" width="15" style="299" customWidth="1"/>
    <col min="14851" max="14851" width="12.140625" style="299" customWidth="1"/>
    <col min="14852" max="14852" width="11" style="299" customWidth="1"/>
    <col min="14853" max="14853" width="13.85546875" style="299" customWidth="1"/>
    <col min="14854" max="14854" width="11.85546875" style="299" customWidth="1"/>
    <col min="14855" max="14855" width="9.5703125" style="299" customWidth="1"/>
    <col min="14856" max="14856" width="13.85546875" style="299" customWidth="1"/>
    <col min="14857" max="14858" width="9.5703125" style="299" customWidth="1"/>
    <col min="14859" max="14859" width="15.42578125" style="299" customWidth="1"/>
    <col min="14860" max="14860" width="13.140625" style="299" customWidth="1"/>
    <col min="14861" max="14863" width="10.7109375" style="299" customWidth="1"/>
    <col min="14864" max="14864" width="9.140625" style="299"/>
    <col min="14865" max="14865" width="12.85546875" style="299" customWidth="1"/>
    <col min="14866" max="14866" width="23.42578125" style="299" customWidth="1"/>
    <col min="14867" max="14868" width="9.140625" style="299"/>
    <col min="14869" max="14869" width="10.5703125" style="299" customWidth="1"/>
    <col min="14870" max="14870" width="11.28515625" style="299" customWidth="1"/>
    <col min="14871" max="15104" width="9.140625" style="299"/>
    <col min="15105" max="15105" width="87.85546875" style="299" customWidth="1"/>
    <col min="15106" max="15106" width="15" style="299" customWidth="1"/>
    <col min="15107" max="15107" width="12.140625" style="299" customWidth="1"/>
    <col min="15108" max="15108" width="11" style="299" customWidth="1"/>
    <col min="15109" max="15109" width="13.85546875" style="299" customWidth="1"/>
    <col min="15110" max="15110" width="11.85546875" style="299" customWidth="1"/>
    <col min="15111" max="15111" width="9.5703125" style="299" customWidth="1"/>
    <col min="15112" max="15112" width="13.85546875" style="299" customWidth="1"/>
    <col min="15113" max="15114" width="9.5703125" style="299" customWidth="1"/>
    <col min="15115" max="15115" width="15.42578125" style="299" customWidth="1"/>
    <col min="15116" max="15116" width="13.140625" style="299" customWidth="1"/>
    <col min="15117" max="15119" width="10.7109375" style="299" customWidth="1"/>
    <col min="15120" max="15120" width="9.140625" style="299"/>
    <col min="15121" max="15121" width="12.85546875" style="299" customWidth="1"/>
    <col min="15122" max="15122" width="23.42578125" style="299" customWidth="1"/>
    <col min="15123" max="15124" width="9.140625" style="299"/>
    <col min="15125" max="15125" width="10.5703125" style="299" customWidth="1"/>
    <col min="15126" max="15126" width="11.28515625" style="299" customWidth="1"/>
    <col min="15127" max="15360" width="9.140625" style="299"/>
    <col min="15361" max="15361" width="87.85546875" style="299" customWidth="1"/>
    <col min="15362" max="15362" width="15" style="299" customWidth="1"/>
    <col min="15363" max="15363" width="12.140625" style="299" customWidth="1"/>
    <col min="15364" max="15364" width="11" style="299" customWidth="1"/>
    <col min="15365" max="15365" width="13.85546875" style="299" customWidth="1"/>
    <col min="15366" max="15366" width="11.85546875" style="299" customWidth="1"/>
    <col min="15367" max="15367" width="9.5703125" style="299" customWidth="1"/>
    <col min="15368" max="15368" width="13.85546875" style="299" customWidth="1"/>
    <col min="15369" max="15370" width="9.5703125" style="299" customWidth="1"/>
    <col min="15371" max="15371" width="15.42578125" style="299" customWidth="1"/>
    <col min="15372" max="15372" width="13.140625" style="299" customWidth="1"/>
    <col min="15373" max="15375" width="10.7109375" style="299" customWidth="1"/>
    <col min="15376" max="15376" width="9.140625" style="299"/>
    <col min="15377" max="15377" width="12.85546875" style="299" customWidth="1"/>
    <col min="15378" max="15378" width="23.42578125" style="299" customWidth="1"/>
    <col min="15379" max="15380" width="9.140625" style="299"/>
    <col min="15381" max="15381" width="10.5703125" style="299" customWidth="1"/>
    <col min="15382" max="15382" width="11.28515625" style="299" customWidth="1"/>
    <col min="15383" max="15616" width="9.140625" style="299"/>
    <col min="15617" max="15617" width="87.85546875" style="299" customWidth="1"/>
    <col min="15618" max="15618" width="15" style="299" customWidth="1"/>
    <col min="15619" max="15619" width="12.140625" style="299" customWidth="1"/>
    <col min="15620" max="15620" width="11" style="299" customWidth="1"/>
    <col min="15621" max="15621" width="13.85546875" style="299" customWidth="1"/>
    <col min="15622" max="15622" width="11.85546875" style="299" customWidth="1"/>
    <col min="15623" max="15623" width="9.5703125" style="299" customWidth="1"/>
    <col min="15624" max="15624" width="13.85546875" style="299" customWidth="1"/>
    <col min="15625" max="15626" width="9.5703125" style="299" customWidth="1"/>
    <col min="15627" max="15627" width="15.42578125" style="299" customWidth="1"/>
    <col min="15628" max="15628" width="13.140625" style="299" customWidth="1"/>
    <col min="15629" max="15631" width="10.7109375" style="299" customWidth="1"/>
    <col min="15632" max="15632" width="9.140625" style="299"/>
    <col min="15633" max="15633" width="12.85546875" style="299" customWidth="1"/>
    <col min="15634" max="15634" width="23.42578125" style="299" customWidth="1"/>
    <col min="15635" max="15636" width="9.140625" style="299"/>
    <col min="15637" max="15637" width="10.5703125" style="299" customWidth="1"/>
    <col min="15638" max="15638" width="11.28515625" style="299" customWidth="1"/>
    <col min="15639" max="15872" width="9.140625" style="299"/>
    <col min="15873" max="15873" width="87.85546875" style="299" customWidth="1"/>
    <col min="15874" max="15874" width="15" style="299" customWidth="1"/>
    <col min="15875" max="15875" width="12.140625" style="299" customWidth="1"/>
    <col min="15876" max="15876" width="11" style="299" customWidth="1"/>
    <col min="15877" max="15877" width="13.85546875" style="299" customWidth="1"/>
    <col min="15878" max="15878" width="11.85546875" style="299" customWidth="1"/>
    <col min="15879" max="15879" width="9.5703125" style="299" customWidth="1"/>
    <col min="15880" max="15880" width="13.85546875" style="299" customWidth="1"/>
    <col min="15881" max="15882" width="9.5703125" style="299" customWidth="1"/>
    <col min="15883" max="15883" width="15.42578125" style="299" customWidth="1"/>
    <col min="15884" max="15884" width="13.140625" style="299" customWidth="1"/>
    <col min="15885" max="15887" width="10.7109375" style="299" customWidth="1"/>
    <col min="15888" max="15888" width="9.140625" style="299"/>
    <col min="15889" max="15889" width="12.85546875" style="299" customWidth="1"/>
    <col min="15890" max="15890" width="23.42578125" style="299" customWidth="1"/>
    <col min="15891" max="15892" width="9.140625" style="299"/>
    <col min="15893" max="15893" width="10.5703125" style="299" customWidth="1"/>
    <col min="15894" max="15894" width="11.28515625" style="299" customWidth="1"/>
    <col min="15895" max="16128" width="9.140625" style="299"/>
    <col min="16129" max="16129" width="87.85546875" style="299" customWidth="1"/>
    <col min="16130" max="16130" width="15" style="299" customWidth="1"/>
    <col min="16131" max="16131" width="12.140625" style="299" customWidth="1"/>
    <col min="16132" max="16132" width="11" style="299" customWidth="1"/>
    <col min="16133" max="16133" width="13.85546875" style="299" customWidth="1"/>
    <col min="16134" max="16134" width="11.85546875" style="299" customWidth="1"/>
    <col min="16135" max="16135" width="9.5703125" style="299" customWidth="1"/>
    <col min="16136" max="16136" width="13.85546875" style="299" customWidth="1"/>
    <col min="16137" max="16138" width="9.5703125" style="299" customWidth="1"/>
    <col min="16139" max="16139" width="15.42578125" style="299" customWidth="1"/>
    <col min="16140" max="16140" width="13.140625" style="299" customWidth="1"/>
    <col min="16141" max="16143" width="10.7109375" style="299" customWidth="1"/>
    <col min="16144" max="16144" width="9.140625" style="299"/>
    <col min="16145" max="16145" width="12.85546875" style="299" customWidth="1"/>
    <col min="16146" max="16146" width="23.42578125" style="299" customWidth="1"/>
    <col min="16147" max="16148" width="9.140625" style="299"/>
    <col min="16149" max="16149" width="10.5703125" style="299" customWidth="1"/>
    <col min="16150" max="16150" width="11.28515625" style="299" customWidth="1"/>
    <col min="16151" max="16384" width="9.140625" style="299"/>
  </cols>
  <sheetData>
    <row r="1" spans="1:20" ht="25.5" customHeight="1" x14ac:dyDescent="0.4">
      <c r="A1" s="1227" t="str">
        <f>[1]СПО!B1</f>
        <v>Гуманитарно-педагогическая академия (филиал) ФГАОУ ВО «КФУ им. В. И. Вернадского» в г. Ялте</v>
      </c>
      <c r="B1" s="1227"/>
      <c r="C1" s="1227"/>
      <c r="D1" s="1227"/>
      <c r="E1" s="1227"/>
      <c r="F1" s="1227"/>
      <c r="G1" s="1227"/>
      <c r="H1" s="1227"/>
      <c r="I1" s="1227"/>
      <c r="J1" s="1227"/>
      <c r="K1" s="1227"/>
      <c r="L1" s="1227"/>
      <c r="M1" s="1227"/>
      <c r="N1" s="361"/>
      <c r="O1" s="361"/>
      <c r="P1" s="361"/>
      <c r="Q1" s="361"/>
      <c r="R1" s="361"/>
      <c r="S1" s="361"/>
      <c r="T1" s="361"/>
    </row>
    <row r="2" spans="1:20" ht="20.25" customHeight="1" x14ac:dyDescent="0.4">
      <c r="A2" s="361"/>
      <c r="B2" s="361"/>
      <c r="C2" s="361"/>
      <c r="D2" s="361"/>
      <c r="E2" s="361"/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</row>
    <row r="3" spans="1:20" ht="24.75" customHeight="1" x14ac:dyDescent="0.4">
      <c r="A3" s="1228" t="s">
        <v>88</v>
      </c>
      <c r="B3" s="1228"/>
      <c r="C3" s="1229">
        <v>43525</v>
      </c>
      <c r="D3" s="1227"/>
      <c r="E3" s="1227"/>
      <c r="F3" s="1230" t="s">
        <v>89</v>
      </c>
      <c r="G3" s="1230"/>
      <c r="H3" s="1230"/>
      <c r="I3" s="1230"/>
      <c r="J3" s="1230"/>
      <c r="K3" s="1230"/>
      <c r="L3" s="1230"/>
      <c r="M3" s="1230"/>
      <c r="N3" s="842"/>
      <c r="O3" s="842"/>
    </row>
    <row r="4" spans="1:20" ht="33" customHeight="1" thickBot="1" x14ac:dyDescent="0.45">
      <c r="A4" s="362"/>
    </row>
    <row r="5" spans="1:20" ht="33" customHeight="1" thickBot="1" x14ac:dyDescent="0.45">
      <c r="A5" s="1221" t="s">
        <v>1</v>
      </c>
      <c r="B5" s="1224" t="s">
        <v>19</v>
      </c>
      <c r="C5" s="1225"/>
      <c r="D5" s="1226"/>
      <c r="E5" s="1224" t="s">
        <v>20</v>
      </c>
      <c r="F5" s="1225"/>
      <c r="G5" s="1226"/>
      <c r="H5" s="1224" t="s">
        <v>21</v>
      </c>
      <c r="I5" s="1225"/>
      <c r="J5" s="1226"/>
      <c r="K5" s="1231" t="s">
        <v>26</v>
      </c>
      <c r="L5" s="1232"/>
      <c r="M5" s="1233"/>
      <c r="N5" s="297"/>
      <c r="O5" s="297"/>
    </row>
    <row r="6" spans="1:20" ht="33" customHeight="1" thickBot="1" x14ac:dyDescent="0.45">
      <c r="A6" s="1222"/>
      <c r="B6" s="1237" t="s">
        <v>24</v>
      </c>
      <c r="C6" s="1238"/>
      <c r="D6" s="1239"/>
      <c r="E6" s="1237" t="s">
        <v>24</v>
      </c>
      <c r="F6" s="1238"/>
      <c r="G6" s="1239"/>
      <c r="H6" s="1237" t="s">
        <v>24</v>
      </c>
      <c r="I6" s="1238"/>
      <c r="J6" s="1239"/>
      <c r="K6" s="1234"/>
      <c r="L6" s="1235"/>
      <c r="M6" s="1236"/>
      <c r="N6" s="297"/>
      <c r="O6" s="297"/>
    </row>
    <row r="7" spans="1:20" ht="159.6" customHeight="1" thickBot="1" x14ac:dyDescent="0.45">
      <c r="A7" s="1223"/>
      <c r="B7" s="364" t="s">
        <v>5</v>
      </c>
      <c r="C7" s="365" t="s">
        <v>6</v>
      </c>
      <c r="D7" s="366" t="s">
        <v>7</v>
      </c>
      <c r="E7" s="364" t="s">
        <v>5</v>
      </c>
      <c r="F7" s="365" t="s">
        <v>6</v>
      </c>
      <c r="G7" s="366" t="s">
        <v>7</v>
      </c>
      <c r="H7" s="364" t="s">
        <v>5</v>
      </c>
      <c r="I7" s="365" t="s">
        <v>6</v>
      </c>
      <c r="J7" s="366" t="s">
        <v>7</v>
      </c>
      <c r="K7" s="364" t="s">
        <v>5</v>
      </c>
      <c r="L7" s="365" t="s">
        <v>6</v>
      </c>
      <c r="M7" s="366" t="s">
        <v>7</v>
      </c>
      <c r="N7" s="297"/>
      <c r="O7" s="297"/>
    </row>
    <row r="8" spans="1:20" s="363" customFormat="1" thickBot="1" x14ac:dyDescent="0.4">
      <c r="A8" s="367" t="s">
        <v>8</v>
      </c>
      <c r="B8" s="368">
        <f>SUM(B9:B13)</f>
        <v>11</v>
      </c>
      <c r="C8" s="369">
        <f t="shared" ref="C8:M8" si="0">SUM(C9:C13)</f>
        <v>2</v>
      </c>
      <c r="D8" s="370">
        <f t="shared" si="0"/>
        <v>13</v>
      </c>
      <c r="E8" s="371">
        <f t="shared" si="0"/>
        <v>9</v>
      </c>
      <c r="F8" s="369">
        <f t="shared" si="0"/>
        <v>1</v>
      </c>
      <c r="G8" s="370">
        <f t="shared" si="0"/>
        <v>10</v>
      </c>
      <c r="H8" s="372">
        <f t="shared" si="0"/>
        <v>8</v>
      </c>
      <c r="I8" s="369">
        <f t="shared" si="0"/>
        <v>0</v>
      </c>
      <c r="J8" s="368">
        <f t="shared" si="0"/>
        <v>8</v>
      </c>
      <c r="K8" s="370">
        <f t="shared" si="0"/>
        <v>28</v>
      </c>
      <c r="L8" s="463">
        <f t="shared" si="0"/>
        <v>3</v>
      </c>
      <c r="M8" s="370">
        <f t="shared" si="0"/>
        <v>31</v>
      </c>
      <c r="N8" s="295"/>
      <c r="O8" s="295"/>
    </row>
    <row r="9" spans="1:20" ht="30.6" customHeight="1" x14ac:dyDescent="0.4">
      <c r="A9" s="843" t="s">
        <v>27</v>
      </c>
      <c r="B9" s="509">
        <v>0</v>
      </c>
      <c r="C9" s="510">
        <v>0</v>
      </c>
      <c r="D9" s="511">
        <v>0</v>
      </c>
      <c r="E9" s="509">
        <v>0</v>
      </c>
      <c r="F9" s="510">
        <v>0</v>
      </c>
      <c r="G9" s="511">
        <v>0</v>
      </c>
      <c r="H9" s="509">
        <v>1</v>
      </c>
      <c r="I9" s="510">
        <f>I25+I17</f>
        <v>0</v>
      </c>
      <c r="J9" s="511">
        <v>1</v>
      </c>
      <c r="K9" s="36">
        <f t="shared" ref="K9:M13" si="1">B9+E9+H9</f>
        <v>1</v>
      </c>
      <c r="L9" s="37">
        <f t="shared" si="1"/>
        <v>0</v>
      </c>
      <c r="M9" s="38">
        <f t="shared" si="1"/>
        <v>1</v>
      </c>
      <c r="N9" s="297"/>
      <c r="O9" s="297"/>
    </row>
    <row r="10" spans="1:20" ht="27.75" customHeight="1" x14ac:dyDescent="0.4">
      <c r="A10" s="61" t="s">
        <v>28</v>
      </c>
      <c r="B10" s="509">
        <v>6</v>
      </c>
      <c r="C10" s="510">
        <v>1</v>
      </c>
      <c r="D10" s="511">
        <v>7</v>
      </c>
      <c r="E10" s="509">
        <v>2</v>
      </c>
      <c r="F10" s="510">
        <v>0</v>
      </c>
      <c r="G10" s="511">
        <v>2</v>
      </c>
      <c r="H10" s="509">
        <v>1</v>
      </c>
      <c r="I10" s="510">
        <f>I26+I18</f>
        <v>0</v>
      </c>
      <c r="J10" s="511">
        <v>1</v>
      </c>
      <c r="K10" s="36">
        <f t="shared" si="1"/>
        <v>9</v>
      </c>
      <c r="L10" s="37">
        <f t="shared" si="1"/>
        <v>1</v>
      </c>
      <c r="M10" s="38">
        <f t="shared" si="1"/>
        <v>10</v>
      </c>
      <c r="N10" s="297"/>
      <c r="O10" s="297"/>
    </row>
    <row r="11" spans="1:20" ht="27.75" customHeight="1" x14ac:dyDescent="0.4">
      <c r="A11" s="61" t="s">
        <v>29</v>
      </c>
      <c r="B11" s="509">
        <v>3</v>
      </c>
      <c r="C11" s="510">
        <v>0</v>
      </c>
      <c r="D11" s="511">
        <v>3</v>
      </c>
      <c r="E11" s="509">
        <v>4</v>
      </c>
      <c r="F11" s="510">
        <v>0</v>
      </c>
      <c r="G11" s="511">
        <v>4</v>
      </c>
      <c r="H11" s="509">
        <v>3</v>
      </c>
      <c r="I11" s="510">
        <f>I27+I19</f>
        <v>0</v>
      </c>
      <c r="J11" s="511">
        <v>3</v>
      </c>
      <c r="K11" s="36">
        <f t="shared" si="1"/>
        <v>10</v>
      </c>
      <c r="L11" s="37">
        <f t="shared" si="1"/>
        <v>0</v>
      </c>
      <c r="M11" s="38">
        <f t="shared" si="1"/>
        <v>10</v>
      </c>
      <c r="N11" s="297"/>
      <c r="O11" s="297"/>
    </row>
    <row r="12" spans="1:20" ht="30.75" customHeight="1" x14ac:dyDescent="0.4">
      <c r="A12" s="61" t="s">
        <v>30</v>
      </c>
      <c r="B12" s="509">
        <v>2</v>
      </c>
      <c r="C12" s="510">
        <v>1</v>
      </c>
      <c r="D12" s="511">
        <v>3</v>
      </c>
      <c r="E12" s="509">
        <v>2</v>
      </c>
      <c r="F12" s="510">
        <v>1</v>
      </c>
      <c r="G12" s="511">
        <v>3</v>
      </c>
      <c r="H12" s="509">
        <v>1</v>
      </c>
      <c r="I12" s="510">
        <v>0</v>
      </c>
      <c r="J12" s="511">
        <v>1</v>
      </c>
      <c r="K12" s="36">
        <f t="shared" si="1"/>
        <v>5</v>
      </c>
      <c r="L12" s="37">
        <f t="shared" si="1"/>
        <v>2</v>
      </c>
      <c r="M12" s="38">
        <f t="shared" si="1"/>
        <v>7</v>
      </c>
      <c r="N12" s="297"/>
      <c r="O12" s="297"/>
    </row>
    <row r="13" spans="1:20" ht="32.25" customHeight="1" thickBot="1" x14ac:dyDescent="0.45">
      <c r="A13" s="61" t="s">
        <v>31</v>
      </c>
      <c r="B13" s="509">
        <v>0</v>
      </c>
      <c r="C13" s="510">
        <v>0</v>
      </c>
      <c r="D13" s="511">
        <v>0</v>
      </c>
      <c r="E13" s="509">
        <v>1</v>
      </c>
      <c r="F13" s="510">
        <v>0</v>
      </c>
      <c r="G13" s="511">
        <v>1</v>
      </c>
      <c r="H13" s="509">
        <v>2</v>
      </c>
      <c r="I13" s="510">
        <f>I29+I21</f>
        <v>0</v>
      </c>
      <c r="J13" s="511">
        <v>2</v>
      </c>
      <c r="K13" s="36">
        <f t="shared" si="1"/>
        <v>3</v>
      </c>
      <c r="L13" s="37">
        <f t="shared" si="1"/>
        <v>0</v>
      </c>
      <c r="M13" s="38">
        <f t="shared" si="1"/>
        <v>3</v>
      </c>
      <c r="N13" s="297"/>
      <c r="O13" s="297"/>
    </row>
    <row r="14" spans="1:20" ht="27" thickBot="1" x14ac:dyDescent="0.45">
      <c r="A14" s="844" t="s">
        <v>9</v>
      </c>
      <c r="B14" s="337">
        <f>SUM(B9:B13)</f>
        <v>11</v>
      </c>
      <c r="C14" s="389">
        <f t="shared" ref="C14:M14" si="2">SUM(C9:C13)</f>
        <v>2</v>
      </c>
      <c r="D14" s="390">
        <f t="shared" si="2"/>
        <v>13</v>
      </c>
      <c r="E14" s="337">
        <f t="shared" si="2"/>
        <v>9</v>
      </c>
      <c r="F14" s="389">
        <f t="shared" si="2"/>
        <v>1</v>
      </c>
      <c r="G14" s="390">
        <f t="shared" si="2"/>
        <v>10</v>
      </c>
      <c r="H14" s="337">
        <f t="shared" si="2"/>
        <v>8</v>
      </c>
      <c r="I14" s="389">
        <f t="shared" si="2"/>
        <v>0</v>
      </c>
      <c r="J14" s="390">
        <f t="shared" si="2"/>
        <v>8</v>
      </c>
      <c r="K14" s="337">
        <f t="shared" si="2"/>
        <v>28</v>
      </c>
      <c r="L14" s="337">
        <f t="shared" si="2"/>
        <v>3</v>
      </c>
      <c r="M14" s="390">
        <f t="shared" si="2"/>
        <v>31</v>
      </c>
      <c r="N14" s="297"/>
      <c r="O14" s="297"/>
    </row>
    <row r="15" spans="1:20" ht="27" customHeight="1" thickBot="1" x14ac:dyDescent="0.45">
      <c r="A15" s="844" t="s">
        <v>10</v>
      </c>
      <c r="B15" s="341"/>
      <c r="C15" s="845"/>
      <c r="D15" s="846"/>
      <c r="E15" s="341"/>
      <c r="F15" s="845"/>
      <c r="G15" s="846"/>
      <c r="H15" s="341"/>
      <c r="I15" s="845"/>
      <c r="J15" s="846"/>
      <c r="K15" s="847"/>
      <c r="L15" s="845"/>
      <c r="M15" s="848"/>
      <c r="N15" s="297"/>
      <c r="O15" s="297"/>
    </row>
    <row r="16" spans="1:20" ht="31.5" customHeight="1" thickBot="1" x14ac:dyDescent="0.45">
      <c r="A16" s="844" t="s">
        <v>11</v>
      </c>
      <c r="B16" s="849"/>
      <c r="C16" s="850"/>
      <c r="D16" s="851"/>
      <c r="E16" s="849"/>
      <c r="F16" s="850"/>
      <c r="G16" s="851"/>
      <c r="H16" s="849"/>
      <c r="I16" s="850"/>
      <c r="J16" s="851"/>
      <c r="K16" s="852"/>
      <c r="L16" s="853"/>
      <c r="M16" s="854"/>
      <c r="N16" s="375"/>
      <c r="O16" s="375"/>
    </row>
    <row r="17" spans="1:15" ht="24.95" customHeight="1" x14ac:dyDescent="0.4">
      <c r="A17" s="855" t="s">
        <v>27</v>
      </c>
      <c r="B17" s="509">
        <v>0</v>
      </c>
      <c r="C17" s="510">
        <v>0</v>
      </c>
      <c r="D17" s="511">
        <v>0</v>
      </c>
      <c r="E17" s="509">
        <v>0</v>
      </c>
      <c r="F17" s="510">
        <v>0</v>
      </c>
      <c r="G17" s="511">
        <v>0</v>
      </c>
      <c r="H17" s="509">
        <v>1</v>
      </c>
      <c r="I17" s="510">
        <f>I33+I25</f>
        <v>0</v>
      </c>
      <c r="J17" s="511">
        <v>1</v>
      </c>
      <c r="K17" s="64">
        <f t="shared" ref="K17:M21" si="3">B17+E17+H17</f>
        <v>1</v>
      </c>
      <c r="L17" s="65">
        <f t="shared" si="3"/>
        <v>0</v>
      </c>
      <c r="M17" s="66">
        <f t="shared" si="3"/>
        <v>1</v>
      </c>
      <c r="N17" s="298"/>
      <c r="O17" s="298"/>
    </row>
    <row r="18" spans="1:15" ht="24.95" customHeight="1" x14ac:dyDescent="0.4">
      <c r="A18" s="61" t="s">
        <v>28</v>
      </c>
      <c r="B18" s="509">
        <v>6</v>
      </c>
      <c r="C18" s="510">
        <v>1</v>
      </c>
      <c r="D18" s="511">
        <v>7</v>
      </c>
      <c r="E18" s="509">
        <v>2</v>
      </c>
      <c r="F18" s="510">
        <v>0</v>
      </c>
      <c r="G18" s="511">
        <v>2</v>
      </c>
      <c r="H18" s="509">
        <v>1</v>
      </c>
      <c r="I18" s="510">
        <f>I34+I26</f>
        <v>0</v>
      </c>
      <c r="J18" s="511">
        <v>1</v>
      </c>
      <c r="K18" s="36">
        <f t="shared" si="3"/>
        <v>9</v>
      </c>
      <c r="L18" s="37">
        <f t="shared" si="3"/>
        <v>1</v>
      </c>
      <c r="M18" s="38">
        <f t="shared" si="3"/>
        <v>10</v>
      </c>
      <c r="N18" s="298"/>
      <c r="O18" s="298"/>
    </row>
    <row r="19" spans="1:15" ht="24.95" customHeight="1" x14ac:dyDescent="0.4">
      <c r="A19" s="61" t="s">
        <v>29</v>
      </c>
      <c r="B19" s="509">
        <v>3</v>
      </c>
      <c r="C19" s="510">
        <v>0</v>
      </c>
      <c r="D19" s="511">
        <v>3</v>
      </c>
      <c r="E19" s="509">
        <v>4</v>
      </c>
      <c r="F19" s="510">
        <v>0</v>
      </c>
      <c r="G19" s="511">
        <v>4</v>
      </c>
      <c r="H19" s="509">
        <v>3</v>
      </c>
      <c r="I19" s="510">
        <f>I35+I27</f>
        <v>0</v>
      </c>
      <c r="J19" s="511">
        <v>3</v>
      </c>
      <c r="K19" s="36">
        <f t="shared" si="3"/>
        <v>10</v>
      </c>
      <c r="L19" s="37">
        <f t="shared" si="3"/>
        <v>0</v>
      </c>
      <c r="M19" s="38">
        <f t="shared" si="3"/>
        <v>10</v>
      </c>
      <c r="N19" s="298"/>
      <c r="O19" s="298"/>
    </row>
    <row r="20" spans="1:15" ht="29.25" customHeight="1" x14ac:dyDescent="0.4">
      <c r="A20" s="61" t="s">
        <v>30</v>
      </c>
      <c r="B20" s="509">
        <v>1</v>
      </c>
      <c r="C20" s="510">
        <v>1</v>
      </c>
      <c r="D20" s="511">
        <v>2</v>
      </c>
      <c r="E20" s="509">
        <v>2</v>
      </c>
      <c r="F20" s="510">
        <v>1</v>
      </c>
      <c r="G20" s="511">
        <v>3</v>
      </c>
      <c r="H20" s="509">
        <v>1</v>
      </c>
      <c r="I20" s="510">
        <v>0</v>
      </c>
      <c r="J20" s="511">
        <v>1</v>
      </c>
      <c r="K20" s="36">
        <f t="shared" si="3"/>
        <v>4</v>
      </c>
      <c r="L20" s="37">
        <f t="shared" si="3"/>
        <v>2</v>
      </c>
      <c r="M20" s="38">
        <f t="shared" si="3"/>
        <v>6</v>
      </c>
      <c r="N20" s="298"/>
      <c r="O20" s="298"/>
    </row>
    <row r="21" spans="1:15" ht="43.5" customHeight="1" thickBot="1" x14ac:dyDescent="0.45">
      <c r="A21" s="384" t="s">
        <v>31</v>
      </c>
      <c r="B21" s="509">
        <v>0</v>
      </c>
      <c r="C21" s="510">
        <v>0</v>
      </c>
      <c r="D21" s="511">
        <v>0</v>
      </c>
      <c r="E21" s="509">
        <v>1</v>
      </c>
      <c r="F21" s="510">
        <v>0</v>
      </c>
      <c r="G21" s="511">
        <v>1</v>
      </c>
      <c r="H21" s="509">
        <v>2</v>
      </c>
      <c r="I21" s="510">
        <f>I37+I29</f>
        <v>0</v>
      </c>
      <c r="J21" s="511">
        <v>2</v>
      </c>
      <c r="K21" s="36">
        <f t="shared" si="3"/>
        <v>3</v>
      </c>
      <c r="L21" s="37">
        <f t="shared" si="3"/>
        <v>0</v>
      </c>
      <c r="M21" s="38">
        <f t="shared" si="3"/>
        <v>3</v>
      </c>
      <c r="N21" s="300"/>
      <c r="O21" s="300"/>
    </row>
    <row r="22" spans="1:15" ht="24.95" customHeight="1" thickBot="1" x14ac:dyDescent="0.45">
      <c r="A22" s="376" t="s">
        <v>13</v>
      </c>
      <c r="B22" s="337">
        <f>SUM(B17:B21)</f>
        <v>10</v>
      </c>
      <c r="C22" s="389">
        <f t="shared" ref="C22:M22" si="4">SUM(C17:C21)</f>
        <v>2</v>
      </c>
      <c r="D22" s="390">
        <f t="shared" si="4"/>
        <v>12</v>
      </c>
      <c r="E22" s="337">
        <f t="shared" si="4"/>
        <v>9</v>
      </c>
      <c r="F22" s="389">
        <f t="shared" si="4"/>
        <v>1</v>
      </c>
      <c r="G22" s="390">
        <f t="shared" si="4"/>
        <v>10</v>
      </c>
      <c r="H22" s="337">
        <f t="shared" si="4"/>
        <v>8</v>
      </c>
      <c r="I22" s="389">
        <f t="shared" si="4"/>
        <v>0</v>
      </c>
      <c r="J22" s="390">
        <f t="shared" si="4"/>
        <v>8</v>
      </c>
      <c r="K22" s="337">
        <f t="shared" si="4"/>
        <v>27</v>
      </c>
      <c r="L22" s="337">
        <f t="shared" si="4"/>
        <v>3</v>
      </c>
      <c r="M22" s="390">
        <f t="shared" si="4"/>
        <v>30</v>
      </c>
      <c r="N22" s="300"/>
      <c r="O22" s="300"/>
    </row>
    <row r="23" spans="1:15" ht="24.95" customHeight="1" thickBot="1" x14ac:dyDescent="0.45">
      <c r="A23" s="856" t="s">
        <v>14</v>
      </c>
      <c r="B23" s="857"/>
      <c r="C23" s="858"/>
      <c r="D23" s="377"/>
      <c r="E23" s="857"/>
      <c r="F23" s="858"/>
      <c r="G23" s="377"/>
      <c r="H23" s="857"/>
      <c r="I23" s="858"/>
      <c r="J23" s="377"/>
      <c r="K23" s="378"/>
      <c r="L23" s="859"/>
      <c r="M23" s="860"/>
      <c r="N23" s="298"/>
      <c r="O23" s="298"/>
    </row>
    <row r="24" spans="1:15" ht="24.95" customHeight="1" x14ac:dyDescent="0.4">
      <c r="A24" s="855" t="s">
        <v>27</v>
      </c>
      <c r="B24" s="345">
        <v>0</v>
      </c>
      <c r="C24" s="379">
        <v>0</v>
      </c>
      <c r="D24" s="464">
        <v>0</v>
      </c>
      <c r="E24" s="345">
        <v>0</v>
      </c>
      <c r="F24" s="379">
        <v>0</v>
      </c>
      <c r="G24" s="464">
        <f>SUM(E24:F24)</f>
        <v>0</v>
      </c>
      <c r="H24" s="380">
        <v>0</v>
      </c>
      <c r="I24" s="473">
        <v>0</v>
      </c>
      <c r="J24" s="464">
        <f>SUM(H24:I24)</f>
        <v>0</v>
      </c>
      <c r="K24" s="474">
        <f t="shared" ref="K24:M28" si="5">B24+E24+H24</f>
        <v>0</v>
      </c>
      <c r="L24" s="861">
        <f t="shared" si="5"/>
        <v>0</v>
      </c>
      <c r="M24" s="465">
        <f t="shared" si="5"/>
        <v>0</v>
      </c>
      <c r="N24" s="298"/>
      <c r="O24" s="298"/>
    </row>
    <row r="25" spans="1:15" ht="33" customHeight="1" x14ac:dyDescent="0.4">
      <c r="A25" s="61" t="s">
        <v>28</v>
      </c>
      <c r="B25" s="336">
        <v>0</v>
      </c>
      <c r="C25" s="381">
        <v>0</v>
      </c>
      <c r="D25" s="466">
        <v>0</v>
      </c>
      <c r="E25" s="336">
        <v>0</v>
      </c>
      <c r="F25" s="381">
        <v>0</v>
      </c>
      <c r="G25" s="466">
        <f>SUM(E25:F25)</f>
        <v>0</v>
      </c>
      <c r="H25" s="382">
        <v>0</v>
      </c>
      <c r="I25" s="373">
        <v>0</v>
      </c>
      <c r="J25" s="466">
        <f>SUM(H25:I25)</f>
        <v>0</v>
      </c>
      <c r="K25" s="475">
        <f t="shared" si="5"/>
        <v>0</v>
      </c>
      <c r="L25" s="467">
        <f t="shared" si="5"/>
        <v>0</v>
      </c>
      <c r="M25" s="468">
        <f t="shared" si="5"/>
        <v>0</v>
      </c>
      <c r="N25" s="298"/>
      <c r="O25" s="298"/>
    </row>
    <row r="26" spans="1:15" ht="24.95" customHeight="1" x14ac:dyDescent="0.4">
      <c r="A26" s="61" t="s">
        <v>29</v>
      </c>
      <c r="B26" s="336">
        <v>0</v>
      </c>
      <c r="C26" s="381">
        <v>0</v>
      </c>
      <c r="D26" s="466">
        <v>0</v>
      </c>
      <c r="E26" s="336">
        <v>0</v>
      </c>
      <c r="F26" s="381">
        <v>0</v>
      </c>
      <c r="G26" s="466">
        <f>SUM(E26:F26)</f>
        <v>0</v>
      </c>
      <c r="H26" s="382">
        <v>0</v>
      </c>
      <c r="I26" s="373">
        <v>0</v>
      </c>
      <c r="J26" s="466">
        <f>SUM(H26:I26)</f>
        <v>0</v>
      </c>
      <c r="K26" s="475">
        <f t="shared" si="5"/>
        <v>0</v>
      </c>
      <c r="L26" s="467">
        <f t="shared" si="5"/>
        <v>0</v>
      </c>
      <c r="M26" s="468">
        <f t="shared" si="5"/>
        <v>0</v>
      </c>
      <c r="N26" s="300"/>
      <c r="O26" s="300"/>
    </row>
    <row r="27" spans="1:15" ht="32.25" customHeight="1" x14ac:dyDescent="0.4">
      <c r="A27" s="61" t="s">
        <v>30</v>
      </c>
      <c r="B27" s="336">
        <v>1</v>
      </c>
      <c r="C27" s="381">
        <v>0</v>
      </c>
      <c r="D27" s="466">
        <v>1</v>
      </c>
      <c r="E27" s="336">
        <v>0</v>
      </c>
      <c r="F27" s="381">
        <v>0</v>
      </c>
      <c r="G27" s="466">
        <f>SUM(E27:F27)</f>
        <v>0</v>
      </c>
      <c r="H27" s="382">
        <v>0</v>
      </c>
      <c r="I27" s="373">
        <v>0</v>
      </c>
      <c r="J27" s="466">
        <f>SUM(H27:I27)</f>
        <v>0</v>
      </c>
      <c r="K27" s="475">
        <f t="shared" si="5"/>
        <v>1</v>
      </c>
      <c r="L27" s="467">
        <f t="shared" si="5"/>
        <v>0</v>
      </c>
      <c r="M27" s="468">
        <f t="shared" si="5"/>
        <v>1</v>
      </c>
      <c r="N27" s="383"/>
      <c r="O27" s="383"/>
    </row>
    <row r="28" spans="1:15" ht="29.25" customHeight="1" thickBot="1" x14ac:dyDescent="0.45">
      <c r="A28" s="384" t="s">
        <v>31</v>
      </c>
      <c r="B28" s="346">
        <v>0</v>
      </c>
      <c r="C28" s="385">
        <v>0</v>
      </c>
      <c r="D28" s="472">
        <v>0</v>
      </c>
      <c r="E28" s="346">
        <v>0</v>
      </c>
      <c r="F28" s="385">
        <v>0</v>
      </c>
      <c r="G28" s="472">
        <f>SUM(E28:F28)</f>
        <v>0</v>
      </c>
      <c r="H28" s="386">
        <v>0</v>
      </c>
      <c r="I28" s="476">
        <v>0</v>
      </c>
      <c r="J28" s="472">
        <f>SUM(H28:I28)</f>
        <v>0</v>
      </c>
      <c r="K28" s="469">
        <f t="shared" si="5"/>
        <v>0</v>
      </c>
      <c r="L28" s="470">
        <f t="shared" si="5"/>
        <v>0</v>
      </c>
      <c r="M28" s="471">
        <f t="shared" si="5"/>
        <v>0</v>
      </c>
      <c r="N28" s="300"/>
      <c r="O28" s="300"/>
    </row>
    <row r="29" spans="1:15" ht="27" thickBot="1" x14ac:dyDescent="0.45">
      <c r="A29" s="376" t="s">
        <v>15</v>
      </c>
      <c r="B29" s="368">
        <v>1</v>
      </c>
      <c r="C29" s="368">
        <v>0</v>
      </c>
      <c r="D29" s="368">
        <v>1</v>
      </c>
      <c r="E29" s="368">
        <f t="shared" ref="E29:M29" si="6">SUM(E24:E28)</f>
        <v>0</v>
      </c>
      <c r="F29" s="368">
        <f t="shared" si="6"/>
        <v>0</v>
      </c>
      <c r="G29" s="368">
        <f t="shared" si="6"/>
        <v>0</v>
      </c>
      <c r="H29" s="368">
        <f t="shared" si="6"/>
        <v>0</v>
      </c>
      <c r="I29" s="368">
        <f t="shared" si="6"/>
        <v>0</v>
      </c>
      <c r="J29" s="370">
        <f t="shared" si="6"/>
        <v>0</v>
      </c>
      <c r="K29" s="368">
        <f t="shared" si="6"/>
        <v>1</v>
      </c>
      <c r="L29" s="368">
        <f t="shared" si="6"/>
        <v>0</v>
      </c>
      <c r="M29" s="370">
        <f t="shared" si="6"/>
        <v>1</v>
      </c>
      <c r="N29" s="298"/>
      <c r="O29" s="298"/>
    </row>
    <row r="30" spans="1:15" ht="30" customHeight="1" thickBot="1" x14ac:dyDescent="0.45">
      <c r="A30" s="387" t="s">
        <v>16</v>
      </c>
      <c r="B30" s="477">
        <f>B22</f>
        <v>10</v>
      </c>
      <c r="C30" s="477">
        <f t="shared" ref="C30:J30" si="7">C14</f>
        <v>2</v>
      </c>
      <c r="D30" s="477">
        <f t="shared" si="7"/>
        <v>13</v>
      </c>
      <c r="E30" s="477">
        <f t="shared" si="7"/>
        <v>9</v>
      </c>
      <c r="F30" s="477">
        <f t="shared" si="7"/>
        <v>1</v>
      </c>
      <c r="G30" s="477">
        <f t="shared" si="7"/>
        <v>10</v>
      </c>
      <c r="H30" s="477">
        <f t="shared" si="7"/>
        <v>8</v>
      </c>
      <c r="I30" s="477">
        <f t="shared" si="7"/>
        <v>0</v>
      </c>
      <c r="J30" s="477">
        <f t="shared" si="7"/>
        <v>8</v>
      </c>
      <c r="K30" s="477">
        <f>K22</f>
        <v>27</v>
      </c>
      <c r="L30" s="477">
        <f>L22</f>
        <v>3</v>
      </c>
      <c r="M30" s="477">
        <f>M22</f>
        <v>30</v>
      </c>
      <c r="N30" s="388"/>
      <c r="O30" s="388"/>
    </row>
    <row r="31" spans="1:15" ht="27" thickBot="1" x14ac:dyDescent="0.45">
      <c r="A31" s="387" t="s">
        <v>17</v>
      </c>
      <c r="B31" s="477">
        <v>1</v>
      </c>
      <c r="C31" s="477">
        <v>0</v>
      </c>
      <c r="D31" s="477">
        <v>0</v>
      </c>
      <c r="E31" s="477">
        <f t="shared" ref="E31:M31" si="8">E29</f>
        <v>0</v>
      </c>
      <c r="F31" s="477">
        <f t="shared" si="8"/>
        <v>0</v>
      </c>
      <c r="G31" s="477">
        <f t="shared" si="8"/>
        <v>0</v>
      </c>
      <c r="H31" s="477">
        <f t="shared" si="8"/>
        <v>0</v>
      </c>
      <c r="I31" s="477">
        <f t="shared" si="8"/>
        <v>0</v>
      </c>
      <c r="J31" s="478">
        <f t="shared" si="8"/>
        <v>0</v>
      </c>
      <c r="K31" s="478">
        <f t="shared" si="8"/>
        <v>1</v>
      </c>
      <c r="L31" s="478">
        <f t="shared" si="8"/>
        <v>0</v>
      </c>
      <c r="M31" s="479">
        <f t="shared" si="8"/>
        <v>1</v>
      </c>
      <c r="N31" s="391"/>
      <c r="O31" s="391"/>
    </row>
    <row r="32" spans="1:15" ht="27" thickBot="1" x14ac:dyDescent="0.45">
      <c r="A32" s="374" t="s">
        <v>18</v>
      </c>
      <c r="B32" s="392">
        <f>B31+B30</f>
        <v>11</v>
      </c>
      <c r="C32" s="392">
        <f t="shared" ref="C32:M32" si="9">C31+C30</f>
        <v>2</v>
      </c>
      <c r="D32" s="392">
        <f t="shared" si="9"/>
        <v>13</v>
      </c>
      <c r="E32" s="392">
        <f t="shared" si="9"/>
        <v>9</v>
      </c>
      <c r="F32" s="392">
        <f t="shared" si="9"/>
        <v>1</v>
      </c>
      <c r="G32" s="392">
        <f t="shared" si="9"/>
        <v>10</v>
      </c>
      <c r="H32" s="392">
        <f t="shared" si="9"/>
        <v>8</v>
      </c>
      <c r="I32" s="392">
        <f t="shared" si="9"/>
        <v>0</v>
      </c>
      <c r="J32" s="392">
        <f t="shared" si="9"/>
        <v>8</v>
      </c>
      <c r="K32" s="392">
        <f t="shared" si="9"/>
        <v>28</v>
      </c>
      <c r="L32" s="392">
        <f t="shared" si="9"/>
        <v>3</v>
      </c>
      <c r="M32" s="396">
        <f t="shared" si="9"/>
        <v>31</v>
      </c>
      <c r="N32" s="391"/>
      <c r="O32" s="391"/>
    </row>
    <row r="33" spans="1:16" ht="12" customHeight="1" x14ac:dyDescent="0.4">
      <c r="A33" s="298"/>
      <c r="B33" s="391"/>
      <c r="C33" s="391"/>
      <c r="D33" s="391"/>
      <c r="E33" s="391"/>
      <c r="F33" s="391"/>
      <c r="G33" s="391"/>
      <c r="H33" s="391"/>
      <c r="I33" s="391"/>
      <c r="J33" s="391"/>
      <c r="K33" s="391"/>
      <c r="L33" s="391"/>
      <c r="M33" s="391"/>
      <c r="N33" s="391"/>
      <c r="O33" s="391"/>
    </row>
    <row r="34" spans="1:16" ht="25.5" hidden="1" customHeight="1" x14ac:dyDescent="0.4">
      <c r="A34" s="298"/>
      <c r="B34" s="391"/>
      <c r="C34" s="391"/>
      <c r="D34" s="391"/>
      <c r="E34" s="391"/>
      <c r="F34" s="391"/>
      <c r="G34" s="391"/>
      <c r="H34" s="391"/>
      <c r="I34" s="391"/>
      <c r="J34" s="391"/>
      <c r="K34" s="391"/>
      <c r="L34" s="391"/>
      <c r="M34" s="391"/>
      <c r="N34" s="393"/>
    </row>
    <row r="35" spans="1:16" ht="37.5" customHeight="1" x14ac:dyDescent="0.4">
      <c r="A35" s="1220"/>
      <c r="B35" s="1220"/>
      <c r="C35" s="1220"/>
      <c r="D35" s="1220"/>
      <c r="E35" s="1220"/>
      <c r="F35" s="1220"/>
      <c r="G35" s="1220"/>
      <c r="H35" s="1220"/>
      <c r="I35" s="1220"/>
      <c r="J35" s="1220"/>
      <c r="K35" s="1220"/>
      <c r="L35" s="394"/>
      <c r="M35" s="395"/>
      <c r="N35" s="394"/>
      <c r="O35" s="394"/>
      <c r="P35" s="394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D8" sqref="D8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197" customWidth="1"/>
    <col min="5" max="5" width="15.5703125" style="1" customWidth="1"/>
    <col min="6" max="6" width="11.85546875" style="1" customWidth="1"/>
    <col min="7" max="7" width="9.5703125" style="197" customWidth="1"/>
    <col min="8" max="8" width="15.85546875" style="1" customWidth="1"/>
    <col min="9" max="9" width="11.5703125" style="1" customWidth="1"/>
    <col min="10" max="10" width="11" style="197" customWidth="1"/>
    <col min="11" max="11" width="11.85546875" style="1" customWidth="1"/>
    <col min="12" max="12" width="14" style="1" customWidth="1"/>
    <col min="13" max="13" width="12.7109375" style="197" customWidth="1"/>
    <col min="14" max="14" width="15.7109375" style="1" customWidth="1"/>
    <col min="15" max="15" width="13.14062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243" t="str">
        <f>[2]СПО!B1</f>
        <v>Гуманитарно-педагогическая академия (филиал) ФГАОУ ВО «КФУ им. В. И. Вернадского» в г. Ялте</v>
      </c>
      <c r="B1" s="1243"/>
      <c r="C1" s="1243"/>
      <c r="D1" s="1243"/>
      <c r="E1" s="1243"/>
      <c r="F1" s="1243"/>
      <c r="G1" s="1243"/>
      <c r="H1" s="1243"/>
      <c r="I1" s="1243"/>
      <c r="J1" s="1243"/>
      <c r="K1" s="1243"/>
      <c r="L1" s="1243"/>
      <c r="M1" s="1243"/>
      <c r="N1" s="1243"/>
      <c r="O1" s="1243"/>
      <c r="P1" s="1243"/>
      <c r="Q1" s="398"/>
      <c r="R1" s="398"/>
      <c r="S1" s="398"/>
      <c r="T1" s="398"/>
      <c r="U1" s="398"/>
      <c r="V1" s="398"/>
      <c r="W1" s="398"/>
    </row>
    <row r="2" spans="1:23" ht="20.25" customHeight="1" x14ac:dyDescent="0.35">
      <c r="A2" s="398"/>
      <c r="B2" s="398"/>
      <c r="C2" s="398"/>
      <c r="D2" s="398"/>
      <c r="E2" s="398"/>
      <c r="F2" s="398"/>
      <c r="G2" s="398"/>
      <c r="H2" s="398"/>
      <c r="I2" s="398"/>
      <c r="J2" s="398"/>
      <c r="K2" s="398"/>
      <c r="L2" s="398"/>
      <c r="M2" s="398"/>
      <c r="N2" s="398"/>
      <c r="O2" s="398"/>
      <c r="P2" s="398"/>
      <c r="Q2" s="398"/>
      <c r="R2" s="398"/>
      <c r="S2" s="398"/>
    </row>
    <row r="3" spans="1:23" ht="24.75" customHeight="1" x14ac:dyDescent="0.35">
      <c r="A3" s="1244" t="s">
        <v>91</v>
      </c>
      <c r="B3" s="1244"/>
      <c r="C3" s="1245" t="s">
        <v>111</v>
      </c>
      <c r="D3" s="1245"/>
      <c r="E3" s="1245"/>
      <c r="F3" s="1246" t="s">
        <v>89</v>
      </c>
      <c r="G3" s="1246"/>
      <c r="H3" s="1246"/>
      <c r="I3" s="1246"/>
      <c r="J3" s="1246"/>
      <c r="K3" s="1246"/>
      <c r="L3" s="1246"/>
      <c r="M3" s="1246"/>
      <c r="N3" s="1246"/>
      <c r="O3" s="1246"/>
      <c r="P3" s="1246"/>
      <c r="Q3" s="397"/>
      <c r="R3" s="397"/>
    </row>
    <row r="4" spans="1:23" ht="33" customHeight="1" thickBot="1" x14ac:dyDescent="0.45">
      <c r="A4" s="198"/>
      <c r="B4" s="199"/>
      <c r="C4" s="199"/>
      <c r="D4" s="233"/>
      <c r="E4" s="199"/>
      <c r="F4" s="199"/>
      <c r="G4" s="233"/>
      <c r="H4" s="199"/>
      <c r="I4" s="199"/>
      <c r="J4" s="233"/>
      <c r="K4" s="199"/>
      <c r="L4" s="199"/>
      <c r="M4" s="233"/>
      <c r="N4" s="199"/>
      <c r="O4" s="199"/>
      <c r="P4" s="199"/>
    </row>
    <row r="5" spans="1:23" ht="33" customHeight="1" thickBot="1" x14ac:dyDescent="0.4">
      <c r="A5" s="1249" t="s">
        <v>1</v>
      </c>
      <c r="B5" s="1242" t="s">
        <v>19</v>
      </c>
      <c r="C5" s="1242"/>
      <c r="D5" s="1242"/>
      <c r="E5" s="1242" t="s">
        <v>20</v>
      </c>
      <c r="F5" s="1242"/>
      <c r="G5" s="1242"/>
      <c r="H5" s="1242" t="s">
        <v>21</v>
      </c>
      <c r="I5" s="1242"/>
      <c r="J5" s="1242"/>
      <c r="K5" s="1242" t="s">
        <v>22</v>
      </c>
      <c r="L5" s="1242"/>
      <c r="M5" s="1242"/>
      <c r="N5" s="1247" t="s">
        <v>26</v>
      </c>
      <c r="O5" s="1247"/>
      <c r="P5" s="1247"/>
      <c r="Q5" s="138"/>
      <c r="R5" s="138"/>
    </row>
    <row r="6" spans="1:23" ht="33" customHeight="1" thickBot="1" x14ac:dyDescent="0.4">
      <c r="A6" s="1249"/>
      <c r="B6" s="1248" t="s">
        <v>24</v>
      </c>
      <c r="C6" s="1248"/>
      <c r="D6" s="1248"/>
      <c r="E6" s="1248" t="s">
        <v>24</v>
      </c>
      <c r="F6" s="1248"/>
      <c r="G6" s="1248"/>
      <c r="H6" s="1248" t="s">
        <v>24</v>
      </c>
      <c r="I6" s="1248"/>
      <c r="J6" s="1248"/>
      <c r="K6" s="1248" t="s">
        <v>24</v>
      </c>
      <c r="L6" s="1248"/>
      <c r="M6" s="1248"/>
      <c r="N6" s="1247"/>
      <c r="O6" s="1247"/>
      <c r="P6" s="1247"/>
      <c r="Q6" s="138"/>
      <c r="R6" s="138"/>
    </row>
    <row r="7" spans="1:23" ht="99.75" customHeight="1" thickBot="1" x14ac:dyDescent="0.4">
      <c r="A7" s="1249"/>
      <c r="B7" s="182" t="s">
        <v>5</v>
      </c>
      <c r="C7" s="183" t="s">
        <v>6</v>
      </c>
      <c r="D7" s="184" t="s">
        <v>7</v>
      </c>
      <c r="E7" s="182" t="s">
        <v>5</v>
      </c>
      <c r="F7" s="183" t="s">
        <v>6</v>
      </c>
      <c r="G7" s="184" t="s">
        <v>7</v>
      </c>
      <c r="H7" s="182" t="s">
        <v>5</v>
      </c>
      <c r="I7" s="183" t="s">
        <v>6</v>
      </c>
      <c r="J7" s="184" t="s">
        <v>7</v>
      </c>
      <c r="K7" s="182" t="s">
        <v>5</v>
      </c>
      <c r="L7" s="183" t="s">
        <v>6</v>
      </c>
      <c r="M7" s="184" t="s">
        <v>7</v>
      </c>
      <c r="N7" s="182" t="s">
        <v>5</v>
      </c>
      <c r="O7" s="183" t="s">
        <v>6</v>
      </c>
      <c r="P7" s="184" t="s">
        <v>7</v>
      </c>
      <c r="Q7" s="138"/>
      <c r="R7" s="138"/>
    </row>
    <row r="8" spans="1:23" s="197" customFormat="1" ht="36.75" customHeight="1" thickBot="1" x14ac:dyDescent="0.45">
      <c r="A8" s="512" t="s">
        <v>8</v>
      </c>
      <c r="B8" s="149">
        <f t="shared" ref="B8:P8" si="0">SUM(B9:B13)</f>
        <v>0</v>
      </c>
      <c r="C8" s="149">
        <f t="shared" si="0"/>
        <v>5</v>
      </c>
      <c r="D8" s="149">
        <f t="shared" si="0"/>
        <v>5</v>
      </c>
      <c r="E8" s="149">
        <f t="shared" si="0"/>
        <v>0</v>
      </c>
      <c r="F8" s="12">
        <f t="shared" si="0"/>
        <v>2</v>
      </c>
      <c r="G8" s="235">
        <f t="shared" si="0"/>
        <v>2</v>
      </c>
      <c r="H8" s="236">
        <f t="shared" si="0"/>
        <v>0</v>
      </c>
      <c r="I8" s="149">
        <f t="shared" si="0"/>
        <v>3</v>
      </c>
      <c r="J8" s="149">
        <f t="shared" si="0"/>
        <v>3</v>
      </c>
      <c r="K8" s="149">
        <f t="shared" si="0"/>
        <v>0</v>
      </c>
      <c r="L8" s="149">
        <f t="shared" si="0"/>
        <v>5</v>
      </c>
      <c r="M8" s="12">
        <f t="shared" si="0"/>
        <v>5</v>
      </c>
      <c r="N8" s="513">
        <f t="shared" si="0"/>
        <v>0</v>
      </c>
      <c r="O8" s="514">
        <f t="shared" si="0"/>
        <v>15</v>
      </c>
      <c r="P8" s="515">
        <f t="shared" si="0"/>
        <v>15</v>
      </c>
      <c r="Q8" s="296"/>
      <c r="R8" s="296"/>
    </row>
    <row r="9" spans="1:23" ht="29.25" customHeight="1" x14ac:dyDescent="0.35">
      <c r="A9" s="516" t="s">
        <v>27</v>
      </c>
      <c r="B9" s="517">
        <v>0</v>
      </c>
      <c r="C9" s="518">
        <v>0</v>
      </c>
      <c r="D9" s="519">
        <v>0</v>
      </c>
      <c r="E9" s="517">
        <v>0</v>
      </c>
      <c r="F9" s="518">
        <v>0</v>
      </c>
      <c r="G9" s="519">
        <v>0</v>
      </c>
      <c r="H9" s="517">
        <f t="shared" ref="H9:M9" si="1">H25+H17</f>
        <v>0</v>
      </c>
      <c r="I9" s="518">
        <f t="shared" si="1"/>
        <v>0</v>
      </c>
      <c r="J9" s="519">
        <f t="shared" si="1"/>
        <v>0</v>
      </c>
      <c r="K9" s="517">
        <f t="shared" si="1"/>
        <v>0</v>
      </c>
      <c r="L9" s="518">
        <f t="shared" si="1"/>
        <v>0</v>
      </c>
      <c r="M9" s="519">
        <f t="shared" si="1"/>
        <v>0</v>
      </c>
      <c r="N9" s="88">
        <f>B9+E9+H9</f>
        <v>0</v>
      </c>
      <c r="O9" s="89">
        <f>C9+F9+I9</f>
        <v>0</v>
      </c>
      <c r="P9" s="90">
        <f>D9+G9+J9</f>
        <v>0</v>
      </c>
      <c r="Q9" s="138"/>
      <c r="R9" s="138"/>
    </row>
    <row r="10" spans="1:23" s="399" customFormat="1" ht="27.75" customHeight="1" x14ac:dyDescent="0.35">
      <c r="A10" s="61" t="s">
        <v>28</v>
      </c>
      <c r="B10" s="520">
        <v>0</v>
      </c>
      <c r="C10" s="521">
        <v>5</v>
      </c>
      <c r="D10" s="522">
        <v>5</v>
      </c>
      <c r="E10" s="520">
        <f>E26+E18</f>
        <v>0</v>
      </c>
      <c r="F10" s="521">
        <v>2</v>
      </c>
      <c r="G10" s="522">
        <v>2</v>
      </c>
      <c r="H10" s="520">
        <f>H26+H18</f>
        <v>0</v>
      </c>
      <c r="I10" s="521">
        <v>3</v>
      </c>
      <c r="J10" s="522">
        <v>3</v>
      </c>
      <c r="K10" s="520">
        <f>K26+K18</f>
        <v>0</v>
      </c>
      <c r="L10" s="521">
        <v>5</v>
      </c>
      <c r="M10" s="522">
        <v>5</v>
      </c>
      <c r="N10" s="97">
        <f>B10+E10+H10</f>
        <v>0</v>
      </c>
      <c r="O10" s="98">
        <f>C10+F10+I10+L10</f>
        <v>15</v>
      </c>
      <c r="P10" s="99">
        <f>D10+G10+J10+M10</f>
        <v>15</v>
      </c>
      <c r="Q10" s="297"/>
      <c r="R10" s="297"/>
    </row>
    <row r="11" spans="1:23" ht="27.75" customHeight="1" x14ac:dyDescent="0.35">
      <c r="A11" s="32" t="s">
        <v>29</v>
      </c>
      <c r="B11" s="520">
        <v>0</v>
      </c>
      <c r="C11" s="521">
        <v>0</v>
      </c>
      <c r="D11" s="522">
        <v>0</v>
      </c>
      <c r="E11" s="520">
        <f>E27+E19</f>
        <v>0</v>
      </c>
      <c r="F11" s="521">
        <f>F27+F19</f>
        <v>0</v>
      </c>
      <c r="G11" s="522">
        <f>G27+G19</f>
        <v>0</v>
      </c>
      <c r="H11" s="520">
        <f>H27+H19</f>
        <v>0</v>
      </c>
      <c r="I11" s="521">
        <f t="shared" ref="I11:J13" si="2">I27+I19</f>
        <v>0</v>
      </c>
      <c r="J11" s="522">
        <f t="shared" si="2"/>
        <v>0</v>
      </c>
      <c r="K11" s="520">
        <f>K27+K19</f>
        <v>0</v>
      </c>
      <c r="L11" s="521">
        <f t="shared" ref="L11:M13" si="3">L27+L19</f>
        <v>0</v>
      </c>
      <c r="M11" s="522">
        <f t="shared" si="3"/>
        <v>0</v>
      </c>
      <c r="N11" s="97">
        <f>B11+E11+H11</f>
        <v>0</v>
      </c>
      <c r="O11" s="98">
        <f t="shared" ref="O11:P13" si="4">C11+F11+I11</f>
        <v>0</v>
      </c>
      <c r="P11" s="99">
        <f t="shared" si="4"/>
        <v>0</v>
      </c>
      <c r="Q11" s="138"/>
      <c r="R11" s="138"/>
    </row>
    <row r="12" spans="1:23" ht="30.75" customHeight="1" x14ac:dyDescent="0.35">
      <c r="A12" s="32" t="s">
        <v>30</v>
      </c>
      <c r="B12" s="520">
        <v>0</v>
      </c>
      <c r="C12" s="521">
        <v>0</v>
      </c>
      <c r="D12" s="522">
        <v>0</v>
      </c>
      <c r="E12" s="520">
        <f t="shared" ref="E12:G13" si="5">E27+E19</f>
        <v>0</v>
      </c>
      <c r="F12" s="521">
        <f t="shared" si="5"/>
        <v>0</v>
      </c>
      <c r="G12" s="522">
        <f t="shared" si="5"/>
        <v>0</v>
      </c>
      <c r="H12" s="520">
        <f>H28+H20</f>
        <v>0</v>
      </c>
      <c r="I12" s="521">
        <f t="shared" si="2"/>
        <v>0</v>
      </c>
      <c r="J12" s="522">
        <f t="shared" si="2"/>
        <v>0</v>
      </c>
      <c r="K12" s="520">
        <f>K28+K20</f>
        <v>0</v>
      </c>
      <c r="L12" s="521">
        <f t="shared" si="3"/>
        <v>0</v>
      </c>
      <c r="M12" s="522">
        <f t="shared" si="3"/>
        <v>0</v>
      </c>
      <c r="N12" s="97">
        <f>B12+E12+H12</f>
        <v>0</v>
      </c>
      <c r="O12" s="98">
        <f t="shared" si="4"/>
        <v>0</v>
      </c>
      <c r="P12" s="99">
        <f t="shared" si="4"/>
        <v>0</v>
      </c>
      <c r="Q12" s="138"/>
      <c r="R12" s="138"/>
    </row>
    <row r="13" spans="1:23" ht="32.25" customHeight="1" thickBot="1" x14ac:dyDescent="0.4">
      <c r="A13" s="523" t="s">
        <v>31</v>
      </c>
      <c r="B13" s="524">
        <v>0</v>
      </c>
      <c r="C13" s="525">
        <v>0</v>
      </c>
      <c r="D13" s="526">
        <v>0</v>
      </c>
      <c r="E13" s="524">
        <f t="shared" si="5"/>
        <v>0</v>
      </c>
      <c r="F13" s="525">
        <f t="shared" si="5"/>
        <v>0</v>
      </c>
      <c r="G13" s="526">
        <f t="shared" si="5"/>
        <v>0</v>
      </c>
      <c r="H13" s="524">
        <f>H29+H21</f>
        <v>0</v>
      </c>
      <c r="I13" s="525">
        <f t="shared" si="2"/>
        <v>0</v>
      </c>
      <c r="J13" s="526">
        <f t="shared" si="2"/>
        <v>0</v>
      </c>
      <c r="K13" s="524">
        <f>K29+K21</f>
        <v>0</v>
      </c>
      <c r="L13" s="525">
        <f t="shared" si="3"/>
        <v>0</v>
      </c>
      <c r="M13" s="526">
        <f t="shared" si="3"/>
        <v>0</v>
      </c>
      <c r="N13" s="319">
        <f>B13+E13+H13</f>
        <v>0</v>
      </c>
      <c r="O13" s="320">
        <f t="shared" si="4"/>
        <v>0</v>
      </c>
      <c r="P13" s="321">
        <f t="shared" si="4"/>
        <v>0</v>
      </c>
      <c r="Q13" s="138"/>
      <c r="R13" s="138"/>
    </row>
    <row r="14" spans="1:23" ht="36.75" customHeight="1" thickBot="1" x14ac:dyDescent="0.4">
      <c r="A14" s="527" t="s">
        <v>9</v>
      </c>
      <c r="B14" s="528">
        <f t="shared" ref="B14:P14" si="6">SUM(B9:B13)</f>
        <v>0</v>
      </c>
      <c r="C14" s="529">
        <f t="shared" si="6"/>
        <v>5</v>
      </c>
      <c r="D14" s="530">
        <f t="shared" si="6"/>
        <v>5</v>
      </c>
      <c r="E14" s="531">
        <f t="shared" si="6"/>
        <v>0</v>
      </c>
      <c r="F14" s="531">
        <f t="shared" si="6"/>
        <v>2</v>
      </c>
      <c r="G14" s="461">
        <f t="shared" si="6"/>
        <v>2</v>
      </c>
      <c r="H14" s="528">
        <f t="shared" si="6"/>
        <v>0</v>
      </c>
      <c r="I14" s="529">
        <f t="shared" si="6"/>
        <v>3</v>
      </c>
      <c r="J14" s="530">
        <f t="shared" si="6"/>
        <v>3</v>
      </c>
      <c r="K14" s="531">
        <f t="shared" si="6"/>
        <v>0</v>
      </c>
      <c r="L14" s="531">
        <f t="shared" si="6"/>
        <v>5</v>
      </c>
      <c r="M14" s="461">
        <f t="shared" si="6"/>
        <v>5</v>
      </c>
      <c r="N14" s="528">
        <f t="shared" si="6"/>
        <v>0</v>
      </c>
      <c r="O14" s="529">
        <f t="shared" si="6"/>
        <v>15</v>
      </c>
      <c r="P14" s="530">
        <f t="shared" si="6"/>
        <v>15</v>
      </c>
      <c r="Q14" s="545"/>
      <c r="R14" s="138"/>
    </row>
    <row r="15" spans="1:23" ht="27" customHeight="1" thickBot="1" x14ac:dyDescent="0.4">
      <c r="A15" s="147" t="s">
        <v>10</v>
      </c>
      <c r="B15" s="338"/>
      <c r="C15" s="339"/>
      <c r="D15" s="340"/>
      <c r="E15" s="338"/>
      <c r="F15" s="339"/>
      <c r="G15" s="340"/>
      <c r="H15" s="338"/>
      <c r="I15" s="339"/>
      <c r="J15" s="340"/>
      <c r="K15" s="400"/>
      <c r="L15" s="401"/>
      <c r="M15" s="402"/>
      <c r="N15" s="532"/>
      <c r="O15" s="480"/>
      <c r="P15" s="533"/>
      <c r="Q15" s="138"/>
      <c r="R15" s="138"/>
    </row>
    <row r="16" spans="1:23" ht="31.5" customHeight="1" thickBot="1" x14ac:dyDescent="0.4">
      <c r="A16" s="147" t="s">
        <v>11</v>
      </c>
      <c r="B16" s="342"/>
      <c r="C16" s="343"/>
      <c r="D16" s="344"/>
      <c r="E16" s="342"/>
      <c r="F16" s="343"/>
      <c r="G16" s="344"/>
      <c r="H16" s="342"/>
      <c r="I16" s="343"/>
      <c r="J16" s="344"/>
      <c r="K16" s="403"/>
      <c r="L16" s="404"/>
      <c r="M16" s="405"/>
      <c r="N16" s="534"/>
      <c r="O16" s="4"/>
      <c r="P16" s="535"/>
      <c r="Q16" s="139"/>
      <c r="R16" s="139"/>
    </row>
    <row r="17" spans="1:18" ht="24.95" customHeight="1" x14ac:dyDescent="0.35">
      <c r="A17" s="238" t="s">
        <v>27</v>
      </c>
      <c r="B17" s="517">
        <v>0</v>
      </c>
      <c r="C17" s="518">
        <v>0</v>
      </c>
      <c r="D17" s="519">
        <v>0</v>
      </c>
      <c r="E17" s="536">
        <v>0</v>
      </c>
      <c r="F17" s="536">
        <v>0</v>
      </c>
      <c r="G17" s="537">
        <f>SUM(E17:F17)</f>
        <v>0</v>
      </c>
      <c r="H17" s="536">
        <v>0</v>
      </c>
      <c r="I17" s="536">
        <v>0</v>
      </c>
      <c r="J17" s="537">
        <f>SUM(H17:I17)</f>
        <v>0</v>
      </c>
      <c r="K17" s="536">
        <v>0</v>
      </c>
      <c r="L17" s="536">
        <v>0</v>
      </c>
      <c r="M17" s="537">
        <f>SUM(K17:L17)</f>
        <v>0</v>
      </c>
      <c r="N17" s="88">
        <f>B17+E17+H17</f>
        <v>0</v>
      </c>
      <c r="O17" s="89">
        <f>C17+F17+I17</f>
        <v>0</v>
      </c>
      <c r="P17" s="90">
        <f>D17+G17+J17</f>
        <v>0</v>
      </c>
      <c r="Q17" s="5"/>
      <c r="R17" s="5"/>
    </row>
    <row r="18" spans="1:18" s="399" customFormat="1" ht="24.95" customHeight="1" x14ac:dyDescent="0.35">
      <c r="A18" s="239" t="s">
        <v>28</v>
      </c>
      <c r="B18" s="520">
        <v>0</v>
      </c>
      <c r="C18" s="521">
        <v>4</v>
      </c>
      <c r="D18" s="522">
        <v>4</v>
      </c>
      <c r="E18" s="538">
        <v>0</v>
      </c>
      <c r="F18" s="538">
        <v>2</v>
      </c>
      <c r="G18" s="539">
        <v>2</v>
      </c>
      <c r="H18" s="538">
        <v>0</v>
      </c>
      <c r="I18" s="538">
        <v>3</v>
      </c>
      <c r="J18" s="539">
        <v>3</v>
      </c>
      <c r="K18" s="538">
        <v>0</v>
      </c>
      <c r="L18" s="538">
        <v>5</v>
      </c>
      <c r="M18" s="539">
        <v>5</v>
      </c>
      <c r="N18" s="97">
        <f>B18+E18+H18</f>
        <v>0</v>
      </c>
      <c r="O18" s="98">
        <f>C18+F18+I18+L18</f>
        <v>14</v>
      </c>
      <c r="P18" s="99">
        <f>D18+G18+J18+M18</f>
        <v>14</v>
      </c>
      <c r="Q18" s="67"/>
      <c r="R18" s="67"/>
    </row>
    <row r="19" spans="1:18" ht="24.95" customHeight="1" x14ac:dyDescent="0.35">
      <c r="A19" s="239" t="s">
        <v>29</v>
      </c>
      <c r="B19" s="520">
        <v>0</v>
      </c>
      <c r="C19" s="521">
        <v>0</v>
      </c>
      <c r="D19" s="522">
        <v>0</v>
      </c>
      <c r="E19" s="538">
        <v>0</v>
      </c>
      <c r="F19" s="538">
        <v>0</v>
      </c>
      <c r="G19" s="539">
        <f>SUM(E19:F19)</f>
        <v>0</v>
      </c>
      <c r="H19" s="538">
        <v>0</v>
      </c>
      <c r="I19" s="538">
        <v>0</v>
      </c>
      <c r="J19" s="539">
        <f>SUM(H19:I19)</f>
        <v>0</v>
      </c>
      <c r="K19" s="538">
        <v>0</v>
      </c>
      <c r="L19" s="538">
        <v>0</v>
      </c>
      <c r="M19" s="539">
        <f>SUM(K19:L19)</f>
        <v>0</v>
      </c>
      <c r="N19" s="97">
        <f>B19+E19+H19</f>
        <v>0</v>
      </c>
      <c r="O19" s="98">
        <f t="shared" ref="O19:P21" si="7">C19+F19+I19</f>
        <v>0</v>
      </c>
      <c r="P19" s="99">
        <f t="shared" si="7"/>
        <v>0</v>
      </c>
      <c r="Q19" s="5"/>
      <c r="R19" s="5"/>
    </row>
    <row r="20" spans="1:18" ht="29.25" customHeight="1" x14ac:dyDescent="0.35">
      <c r="A20" s="239" t="s">
        <v>30</v>
      </c>
      <c r="B20" s="520">
        <v>0</v>
      </c>
      <c r="C20" s="521">
        <v>0</v>
      </c>
      <c r="D20" s="522">
        <v>0</v>
      </c>
      <c r="E20" s="538">
        <v>0</v>
      </c>
      <c r="F20" s="538">
        <v>0</v>
      </c>
      <c r="G20" s="539">
        <f>SUM(E20:F20)</f>
        <v>0</v>
      </c>
      <c r="H20" s="538">
        <v>0</v>
      </c>
      <c r="I20" s="538">
        <v>0</v>
      </c>
      <c r="J20" s="539">
        <f>SUM(H20:I20)</f>
        <v>0</v>
      </c>
      <c r="K20" s="538">
        <v>0</v>
      </c>
      <c r="L20" s="538">
        <v>0</v>
      </c>
      <c r="M20" s="539">
        <f>SUM(K20:L20)</f>
        <v>0</v>
      </c>
      <c r="N20" s="97">
        <f>B20+E20+H20</f>
        <v>0</v>
      </c>
      <c r="O20" s="98">
        <f t="shared" si="7"/>
        <v>0</v>
      </c>
      <c r="P20" s="99">
        <f t="shared" si="7"/>
        <v>0</v>
      </c>
      <c r="Q20" s="5"/>
      <c r="R20" s="5"/>
    </row>
    <row r="21" spans="1:18" ht="43.5" customHeight="1" thickBot="1" x14ac:dyDescent="0.4">
      <c r="A21" s="240" t="s">
        <v>31</v>
      </c>
      <c r="B21" s="524">
        <v>0</v>
      </c>
      <c r="C21" s="525">
        <v>0</v>
      </c>
      <c r="D21" s="526">
        <v>0</v>
      </c>
      <c r="E21" s="540">
        <v>0</v>
      </c>
      <c r="F21" s="484">
        <v>0</v>
      </c>
      <c r="G21" s="482">
        <f>SUM(E21:F21)</f>
        <v>0</v>
      </c>
      <c r="H21" s="540">
        <v>0</v>
      </c>
      <c r="I21" s="484">
        <v>0</v>
      </c>
      <c r="J21" s="482">
        <f>SUM(H21:I21)</f>
        <v>0</v>
      </c>
      <c r="K21" s="540">
        <v>0</v>
      </c>
      <c r="L21" s="484">
        <v>0</v>
      </c>
      <c r="M21" s="482">
        <f>SUM(K21:L21)</f>
        <v>0</v>
      </c>
      <c r="N21" s="319">
        <f>B21+E21+H21</f>
        <v>0</v>
      </c>
      <c r="O21" s="320">
        <f t="shared" si="7"/>
        <v>0</v>
      </c>
      <c r="P21" s="321">
        <f t="shared" si="7"/>
        <v>0</v>
      </c>
      <c r="Q21" s="140"/>
      <c r="R21" s="140"/>
    </row>
    <row r="22" spans="1:18" ht="27" thickBot="1" x14ac:dyDescent="0.4">
      <c r="A22" s="185" t="s">
        <v>13</v>
      </c>
      <c r="B22" s="541">
        <v>0</v>
      </c>
      <c r="C22" s="541">
        <v>4</v>
      </c>
      <c r="D22" s="541">
        <v>4</v>
      </c>
      <c r="E22" s="541">
        <f t="shared" ref="E22:P22" si="8">SUM(E17:E21)</f>
        <v>0</v>
      </c>
      <c r="F22" s="541">
        <f t="shared" si="8"/>
        <v>2</v>
      </c>
      <c r="G22" s="541">
        <f t="shared" si="8"/>
        <v>2</v>
      </c>
      <c r="H22" s="541">
        <f t="shared" si="8"/>
        <v>0</v>
      </c>
      <c r="I22" s="541">
        <f t="shared" si="8"/>
        <v>3</v>
      </c>
      <c r="J22" s="542">
        <f t="shared" si="8"/>
        <v>3</v>
      </c>
      <c r="K22" s="543">
        <f t="shared" si="8"/>
        <v>0</v>
      </c>
      <c r="L22" s="543">
        <f t="shared" si="8"/>
        <v>5</v>
      </c>
      <c r="M22" s="544">
        <f t="shared" si="8"/>
        <v>5</v>
      </c>
      <c r="N22" s="234">
        <f t="shared" si="8"/>
        <v>0</v>
      </c>
      <c r="O22" s="414">
        <f t="shared" si="8"/>
        <v>14</v>
      </c>
      <c r="P22" s="415">
        <f t="shared" si="8"/>
        <v>14</v>
      </c>
      <c r="Q22" s="140"/>
      <c r="R22" s="140"/>
    </row>
    <row r="23" spans="1:18" ht="24.95" customHeight="1" thickBot="1" x14ac:dyDescent="0.4">
      <c r="A23" s="6" t="s">
        <v>14</v>
      </c>
      <c r="B23" s="347"/>
      <c r="C23" s="348"/>
      <c r="D23" s="416"/>
      <c r="E23" s="347"/>
      <c r="F23" s="348"/>
      <c r="G23" s="416"/>
      <c r="H23" s="347"/>
      <c r="I23" s="348"/>
      <c r="J23" s="416"/>
      <c r="K23" s="417"/>
      <c r="L23" s="418"/>
      <c r="M23" s="419"/>
      <c r="N23" s="420"/>
      <c r="O23" s="421"/>
      <c r="P23" s="422"/>
      <c r="Q23" s="5"/>
      <c r="R23" s="5"/>
    </row>
    <row r="24" spans="1:18" ht="24.95" customHeight="1" x14ac:dyDescent="0.35">
      <c r="A24" s="190" t="s">
        <v>27</v>
      </c>
      <c r="B24" s="349">
        <v>0</v>
      </c>
      <c r="C24" s="350">
        <v>0</v>
      </c>
      <c r="D24" s="423">
        <v>0</v>
      </c>
      <c r="E24" s="349">
        <v>0</v>
      </c>
      <c r="F24" s="350">
        <v>0</v>
      </c>
      <c r="G24" s="423">
        <f>SUM(E24:F24)</f>
        <v>0</v>
      </c>
      <c r="H24" s="351">
        <v>0</v>
      </c>
      <c r="I24" s="352">
        <v>0</v>
      </c>
      <c r="J24" s="423">
        <f>SUM(H24:I24)</f>
        <v>0</v>
      </c>
      <c r="K24" s="406">
        <v>0</v>
      </c>
      <c r="L24" s="424">
        <v>0</v>
      </c>
      <c r="M24" s="407">
        <f>SUM(K24:L24)</f>
        <v>0</v>
      </c>
      <c r="N24" s="425">
        <f t="shared" ref="N24:P28" si="9">B24+E24+H24+K24</f>
        <v>0</v>
      </c>
      <c r="O24" s="426">
        <f t="shared" si="9"/>
        <v>0</v>
      </c>
      <c r="P24" s="427">
        <f t="shared" si="9"/>
        <v>0</v>
      </c>
      <c r="Q24" s="5"/>
      <c r="R24" s="5"/>
    </row>
    <row r="25" spans="1:18" ht="33" customHeight="1" x14ac:dyDescent="0.35">
      <c r="A25" s="142" t="s">
        <v>28</v>
      </c>
      <c r="B25" s="353">
        <v>0</v>
      </c>
      <c r="C25" s="354">
        <v>1</v>
      </c>
      <c r="D25" s="408">
        <v>1</v>
      </c>
      <c r="E25" s="353">
        <v>0</v>
      </c>
      <c r="F25" s="354">
        <v>0</v>
      </c>
      <c r="G25" s="408">
        <f>SUM(E25:F25)</f>
        <v>0</v>
      </c>
      <c r="H25" s="355">
        <v>0</v>
      </c>
      <c r="I25" s="356">
        <v>0</v>
      </c>
      <c r="J25" s="408">
        <f>SUM(H25:I25)</f>
        <v>0</v>
      </c>
      <c r="K25" s="409">
        <v>0</v>
      </c>
      <c r="L25" s="428">
        <v>0</v>
      </c>
      <c r="M25" s="410">
        <f>SUM(K25:L25)</f>
        <v>0</v>
      </c>
      <c r="N25" s="429">
        <f t="shared" si="9"/>
        <v>0</v>
      </c>
      <c r="O25" s="430">
        <f t="shared" si="9"/>
        <v>1</v>
      </c>
      <c r="P25" s="431">
        <f t="shared" si="9"/>
        <v>1</v>
      </c>
      <c r="Q25" s="5"/>
      <c r="R25" s="5"/>
    </row>
    <row r="26" spans="1:18" ht="24.95" customHeight="1" x14ac:dyDescent="0.35">
      <c r="A26" s="142" t="s">
        <v>29</v>
      </c>
      <c r="B26" s="353">
        <v>0</v>
      </c>
      <c r="C26" s="354">
        <v>0</v>
      </c>
      <c r="D26" s="408">
        <v>0</v>
      </c>
      <c r="E26" s="353">
        <v>0</v>
      </c>
      <c r="F26" s="354">
        <v>0</v>
      </c>
      <c r="G26" s="408">
        <f>SUM(E26:F26)</f>
        <v>0</v>
      </c>
      <c r="H26" s="355">
        <v>0</v>
      </c>
      <c r="I26" s="356">
        <v>0</v>
      </c>
      <c r="J26" s="408">
        <f>SUM(H26:I26)</f>
        <v>0</v>
      </c>
      <c r="K26" s="409">
        <v>0</v>
      </c>
      <c r="L26" s="428">
        <v>0</v>
      </c>
      <c r="M26" s="410">
        <f>SUM(K26:L26)</f>
        <v>0</v>
      </c>
      <c r="N26" s="429">
        <f t="shared" si="9"/>
        <v>0</v>
      </c>
      <c r="O26" s="430">
        <f t="shared" si="9"/>
        <v>0</v>
      </c>
      <c r="P26" s="431">
        <f t="shared" si="9"/>
        <v>0</v>
      </c>
      <c r="Q26" s="140"/>
      <c r="R26" s="140"/>
    </row>
    <row r="27" spans="1:18" ht="32.25" customHeight="1" x14ac:dyDescent="0.35">
      <c r="A27" s="142" t="s">
        <v>30</v>
      </c>
      <c r="B27" s="353">
        <v>0</v>
      </c>
      <c r="C27" s="354">
        <v>0</v>
      </c>
      <c r="D27" s="408">
        <v>0</v>
      </c>
      <c r="E27" s="353">
        <v>0</v>
      </c>
      <c r="F27" s="354">
        <v>0</v>
      </c>
      <c r="G27" s="408">
        <f>SUM(E27:F27)</f>
        <v>0</v>
      </c>
      <c r="H27" s="355">
        <v>0</v>
      </c>
      <c r="I27" s="356">
        <v>0</v>
      </c>
      <c r="J27" s="408">
        <f>SUM(H27:I27)</f>
        <v>0</v>
      </c>
      <c r="K27" s="409">
        <v>0</v>
      </c>
      <c r="L27" s="428">
        <v>0</v>
      </c>
      <c r="M27" s="410">
        <f>SUM(K27:L27)</f>
        <v>0</v>
      </c>
      <c r="N27" s="429">
        <f t="shared" si="9"/>
        <v>0</v>
      </c>
      <c r="O27" s="430">
        <f t="shared" si="9"/>
        <v>0</v>
      </c>
      <c r="P27" s="431">
        <f t="shared" si="9"/>
        <v>0</v>
      </c>
      <c r="Q27" s="144"/>
      <c r="R27" s="144"/>
    </row>
    <row r="28" spans="1:18" ht="29.25" customHeight="1" thickBot="1" x14ac:dyDescent="0.4">
      <c r="A28" s="191" t="s">
        <v>31</v>
      </c>
      <c r="B28" s="357">
        <v>0</v>
      </c>
      <c r="C28" s="358">
        <v>0</v>
      </c>
      <c r="D28" s="411">
        <v>0</v>
      </c>
      <c r="E28" s="357">
        <v>0</v>
      </c>
      <c r="F28" s="358">
        <v>0</v>
      </c>
      <c r="G28" s="411">
        <f>SUM(E28:F28)</f>
        <v>0</v>
      </c>
      <c r="H28" s="359">
        <v>0</v>
      </c>
      <c r="I28" s="360">
        <v>0</v>
      </c>
      <c r="J28" s="411">
        <f>SUM(H28:I28)</f>
        <v>0</v>
      </c>
      <c r="K28" s="412">
        <v>0</v>
      </c>
      <c r="L28" s="432">
        <v>0</v>
      </c>
      <c r="M28" s="413">
        <f>SUM(K28:L28)</f>
        <v>0</v>
      </c>
      <c r="N28" s="433">
        <f t="shared" si="9"/>
        <v>0</v>
      </c>
      <c r="O28" s="434">
        <f t="shared" si="9"/>
        <v>0</v>
      </c>
      <c r="P28" s="435">
        <f t="shared" si="9"/>
        <v>0</v>
      </c>
      <c r="Q28" s="140"/>
      <c r="R28" s="140"/>
    </row>
    <row r="29" spans="1:18" thickBot="1" x14ac:dyDescent="0.4">
      <c r="A29" s="185" t="s">
        <v>15</v>
      </c>
      <c r="B29" s="192">
        <f t="shared" ref="B29:P29" si="10">SUM(B24:B28)</f>
        <v>0</v>
      </c>
      <c r="C29" s="192">
        <f t="shared" si="10"/>
        <v>1</v>
      </c>
      <c r="D29" s="192">
        <f t="shared" si="10"/>
        <v>1</v>
      </c>
      <c r="E29" s="192">
        <f t="shared" si="10"/>
        <v>0</v>
      </c>
      <c r="F29" s="192">
        <f t="shared" si="10"/>
        <v>0</v>
      </c>
      <c r="G29" s="192">
        <f t="shared" si="10"/>
        <v>0</v>
      </c>
      <c r="H29" s="193">
        <f t="shared" si="10"/>
        <v>0</v>
      </c>
      <c r="I29" s="193">
        <f t="shared" si="10"/>
        <v>0</v>
      </c>
      <c r="J29" s="193">
        <f t="shared" si="10"/>
        <v>0</v>
      </c>
      <c r="K29" s="193">
        <f t="shared" si="10"/>
        <v>0</v>
      </c>
      <c r="L29" s="193">
        <f t="shared" si="10"/>
        <v>0</v>
      </c>
      <c r="M29" s="193">
        <f t="shared" si="10"/>
        <v>0</v>
      </c>
      <c r="N29" s="192">
        <f t="shared" si="10"/>
        <v>0</v>
      </c>
      <c r="O29" s="192">
        <f t="shared" si="10"/>
        <v>1</v>
      </c>
      <c r="P29" s="187">
        <f t="shared" si="10"/>
        <v>1</v>
      </c>
      <c r="Q29" s="5"/>
      <c r="R29" s="5"/>
    </row>
    <row r="30" spans="1:18" thickBot="1" x14ac:dyDescent="0.4">
      <c r="A30" s="200" t="s">
        <v>16</v>
      </c>
      <c r="B30" s="3">
        <f t="shared" ref="B30:P30" si="11">B22</f>
        <v>0</v>
      </c>
      <c r="C30" s="3">
        <f t="shared" si="11"/>
        <v>4</v>
      </c>
      <c r="D30" s="3">
        <f t="shared" si="11"/>
        <v>4</v>
      </c>
      <c r="E30" s="3">
        <f t="shared" si="11"/>
        <v>0</v>
      </c>
      <c r="F30" s="3">
        <f t="shared" si="11"/>
        <v>2</v>
      </c>
      <c r="G30" s="11">
        <f t="shared" si="11"/>
        <v>2</v>
      </c>
      <c r="H30" s="11">
        <f t="shared" si="11"/>
        <v>0</v>
      </c>
      <c r="I30" s="11">
        <f t="shared" si="11"/>
        <v>3</v>
      </c>
      <c r="J30" s="11">
        <f t="shared" si="11"/>
        <v>3</v>
      </c>
      <c r="K30" s="11">
        <f t="shared" si="11"/>
        <v>0</v>
      </c>
      <c r="L30" s="11">
        <f t="shared" si="11"/>
        <v>5</v>
      </c>
      <c r="M30" s="11">
        <f t="shared" si="11"/>
        <v>5</v>
      </c>
      <c r="N30" s="11">
        <f t="shared" si="11"/>
        <v>0</v>
      </c>
      <c r="O30" s="11">
        <f t="shared" si="11"/>
        <v>14</v>
      </c>
      <c r="P30" s="10">
        <f t="shared" si="11"/>
        <v>14</v>
      </c>
      <c r="Q30" s="141"/>
      <c r="R30" s="141"/>
    </row>
    <row r="31" spans="1:18" thickBot="1" x14ac:dyDescent="0.4">
      <c r="A31" s="200" t="s">
        <v>17</v>
      </c>
      <c r="B31" s="3">
        <f t="shared" ref="B31:P31" si="12">B29</f>
        <v>0</v>
      </c>
      <c r="C31" s="3">
        <f t="shared" si="12"/>
        <v>1</v>
      </c>
      <c r="D31" s="3">
        <f t="shared" si="12"/>
        <v>1</v>
      </c>
      <c r="E31" s="3">
        <f t="shared" si="12"/>
        <v>0</v>
      </c>
      <c r="F31" s="3">
        <f t="shared" si="12"/>
        <v>0</v>
      </c>
      <c r="G31" s="11">
        <f t="shared" si="12"/>
        <v>0</v>
      </c>
      <c r="H31" s="11">
        <f t="shared" si="12"/>
        <v>0</v>
      </c>
      <c r="I31" s="11">
        <f t="shared" si="12"/>
        <v>0</v>
      </c>
      <c r="J31" s="11">
        <f t="shared" si="12"/>
        <v>0</v>
      </c>
      <c r="K31" s="11">
        <f t="shared" si="12"/>
        <v>0</v>
      </c>
      <c r="L31" s="11">
        <f t="shared" si="12"/>
        <v>0</v>
      </c>
      <c r="M31" s="11">
        <f t="shared" si="12"/>
        <v>0</v>
      </c>
      <c r="N31" s="11">
        <f t="shared" si="12"/>
        <v>0</v>
      </c>
      <c r="O31" s="11">
        <f t="shared" si="12"/>
        <v>1</v>
      </c>
      <c r="P31" s="10">
        <f t="shared" si="12"/>
        <v>1</v>
      </c>
      <c r="Q31" s="8"/>
      <c r="R31" s="8"/>
    </row>
    <row r="32" spans="1:18" thickBot="1" x14ac:dyDescent="0.4">
      <c r="A32" s="143" t="s">
        <v>18</v>
      </c>
      <c r="B32" s="201">
        <f t="shared" ref="B32:P32" si="13">SUM(B30:B31)</f>
        <v>0</v>
      </c>
      <c r="C32" s="202">
        <f t="shared" si="13"/>
        <v>5</v>
      </c>
      <c r="D32" s="202">
        <f t="shared" si="13"/>
        <v>5</v>
      </c>
      <c r="E32" s="202">
        <f t="shared" si="13"/>
        <v>0</v>
      </c>
      <c r="F32" s="202">
        <f t="shared" si="13"/>
        <v>2</v>
      </c>
      <c r="G32" s="203">
        <f t="shared" si="13"/>
        <v>2</v>
      </c>
      <c r="H32" s="203">
        <f t="shared" si="13"/>
        <v>0</v>
      </c>
      <c r="I32" s="203">
        <f t="shared" si="13"/>
        <v>3</v>
      </c>
      <c r="J32" s="203">
        <f t="shared" si="13"/>
        <v>3</v>
      </c>
      <c r="K32" s="203">
        <f t="shared" si="13"/>
        <v>0</v>
      </c>
      <c r="L32" s="203">
        <f t="shared" si="13"/>
        <v>5</v>
      </c>
      <c r="M32" s="203">
        <f t="shared" si="13"/>
        <v>5</v>
      </c>
      <c r="N32" s="203">
        <f t="shared" si="13"/>
        <v>0</v>
      </c>
      <c r="O32" s="203">
        <f t="shared" si="13"/>
        <v>15</v>
      </c>
      <c r="P32" s="204">
        <f t="shared" si="13"/>
        <v>15</v>
      </c>
      <c r="Q32" s="8"/>
      <c r="R32" s="8"/>
    </row>
    <row r="33" spans="1:19" ht="12" customHeight="1" x14ac:dyDescent="0.35">
      <c r="A33" s="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9" ht="25.5" hidden="1" customHeight="1" x14ac:dyDescent="0.35">
      <c r="A34" s="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9"/>
    </row>
    <row r="35" spans="1:19" ht="37.5" customHeight="1" x14ac:dyDescent="0.35">
      <c r="A35" s="1240" t="s">
        <v>68</v>
      </c>
      <c r="B35" s="1240"/>
      <c r="C35" s="1240"/>
      <c r="D35" s="1240"/>
      <c r="E35" s="1240"/>
      <c r="F35" s="1240"/>
      <c r="G35" s="1240"/>
      <c r="H35" s="1240"/>
      <c r="I35" s="1240"/>
      <c r="J35" s="1240"/>
      <c r="K35" s="1240"/>
      <c r="L35" s="1240"/>
      <c r="M35" s="1240"/>
      <c r="N35" s="1240"/>
      <c r="O35" s="1240"/>
      <c r="P35" s="1240"/>
      <c r="Q35" s="1240"/>
      <c r="R35" s="1240"/>
      <c r="S35" s="1240"/>
    </row>
    <row r="36" spans="1:19" ht="39.950000000000003" customHeight="1" x14ac:dyDescent="0.4">
      <c r="A36" s="1241"/>
      <c r="B36" s="1241"/>
      <c r="C36" s="1241"/>
      <c r="D36" s="1241"/>
      <c r="E36" s="1241"/>
      <c r="F36" s="1241"/>
      <c r="G36" s="1241"/>
      <c r="H36" s="1241"/>
      <c r="I36" s="1241"/>
      <c r="J36" s="1241"/>
      <c r="K36" s="1241"/>
      <c r="L36" s="1241"/>
      <c r="M36" s="1241"/>
      <c r="N36" s="1241"/>
      <c r="O36" s="1241"/>
      <c r="P36" s="1241"/>
      <c r="Q36" s="9"/>
      <c r="R36" s="9"/>
      <c r="S36" s="9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1"/>
  <sheetViews>
    <sheetView zoomScale="55" zoomScaleNormal="55" workbookViewId="0">
      <selection activeCell="Q2" sqref="Q2"/>
    </sheetView>
  </sheetViews>
  <sheetFormatPr defaultRowHeight="33" customHeight="1" x14ac:dyDescent="0.35"/>
  <cols>
    <col min="1" max="1" width="83" style="14" customWidth="1"/>
    <col min="2" max="2" width="17.140625" style="14" customWidth="1"/>
    <col min="3" max="3" width="15.28515625" style="14" customWidth="1"/>
    <col min="4" max="4" width="12.28515625" style="14" customWidth="1"/>
    <col min="5" max="5" width="10.28515625" style="14" customWidth="1"/>
    <col min="6" max="6" width="12.5703125" style="14" customWidth="1"/>
    <col min="7" max="7" width="11" style="14" customWidth="1"/>
    <col min="8" max="8" width="10.42578125" style="14" customWidth="1"/>
    <col min="9" max="9" width="12.7109375" style="14" customWidth="1"/>
    <col min="10" max="10" width="12.28515625" style="14" customWidth="1"/>
    <col min="11" max="11" width="10.85546875" style="14" customWidth="1"/>
    <col min="12" max="12" width="12.5703125" style="14" customWidth="1"/>
    <col min="13" max="13" width="12.7109375" style="14" customWidth="1"/>
    <col min="14" max="14" width="12.5703125" style="14" customWidth="1"/>
    <col min="15" max="15" width="15.42578125" style="14" customWidth="1"/>
    <col min="16" max="16" width="12.4257812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5703125" style="14" bestFit="1" customWidth="1"/>
    <col min="25" max="25" width="11.28515625" style="14" customWidth="1"/>
    <col min="26" max="256" width="9.140625" style="14"/>
    <col min="257" max="257" width="83" style="14" customWidth="1"/>
    <col min="258" max="258" width="14.28515625" style="14" customWidth="1"/>
    <col min="259" max="259" width="15.28515625" style="14" customWidth="1"/>
    <col min="260" max="260" width="12.28515625" style="14" customWidth="1"/>
    <col min="261" max="261" width="10.28515625" style="14" customWidth="1"/>
    <col min="262" max="262" width="8.7109375" style="14" customWidth="1"/>
    <col min="263" max="263" width="11" style="14" customWidth="1"/>
    <col min="264" max="264" width="9.42578125" style="14" customWidth="1"/>
    <col min="265" max="265" width="10.42578125" style="14" customWidth="1"/>
    <col min="266" max="266" width="12.28515625" style="14" customWidth="1"/>
    <col min="267" max="268" width="9.5703125" style="14" customWidth="1"/>
    <col min="269" max="269" width="12.7109375" style="14" customWidth="1"/>
    <col min="270" max="270" width="12.5703125" style="14" customWidth="1"/>
    <col min="271" max="271" width="11" style="14" customWidth="1"/>
    <col min="272" max="272" width="10.85546875" style="14" customWidth="1"/>
    <col min="273" max="274" width="10.7109375" style="14" customWidth="1"/>
    <col min="275" max="275" width="9.140625" style="14"/>
    <col min="276" max="276" width="12.85546875" style="14" customWidth="1"/>
    <col min="277" max="277" width="23.42578125" style="14" customWidth="1"/>
    <col min="278" max="279" width="9.140625" style="14"/>
    <col min="280" max="280" width="10.5703125" style="14" bestFit="1" customWidth="1"/>
    <col min="281" max="281" width="11.28515625" style="14" customWidth="1"/>
    <col min="282" max="512" width="9.140625" style="14"/>
    <col min="513" max="513" width="83" style="14" customWidth="1"/>
    <col min="514" max="514" width="14.28515625" style="14" customWidth="1"/>
    <col min="515" max="515" width="15.28515625" style="14" customWidth="1"/>
    <col min="516" max="516" width="12.28515625" style="14" customWidth="1"/>
    <col min="517" max="517" width="10.28515625" style="14" customWidth="1"/>
    <col min="518" max="518" width="8.7109375" style="14" customWidth="1"/>
    <col min="519" max="519" width="11" style="14" customWidth="1"/>
    <col min="520" max="520" width="9.42578125" style="14" customWidth="1"/>
    <col min="521" max="521" width="10.42578125" style="14" customWidth="1"/>
    <col min="522" max="522" width="12.28515625" style="14" customWidth="1"/>
    <col min="523" max="524" width="9.5703125" style="14" customWidth="1"/>
    <col min="525" max="525" width="12.7109375" style="14" customWidth="1"/>
    <col min="526" max="526" width="12.5703125" style="14" customWidth="1"/>
    <col min="527" max="527" width="11" style="14" customWidth="1"/>
    <col min="528" max="528" width="10.85546875" style="14" customWidth="1"/>
    <col min="529" max="530" width="10.7109375" style="14" customWidth="1"/>
    <col min="531" max="531" width="9.140625" style="14"/>
    <col min="532" max="532" width="12.85546875" style="14" customWidth="1"/>
    <col min="533" max="533" width="23.42578125" style="14" customWidth="1"/>
    <col min="534" max="535" width="9.140625" style="14"/>
    <col min="536" max="536" width="10.5703125" style="14" bestFit="1" customWidth="1"/>
    <col min="537" max="537" width="11.28515625" style="14" customWidth="1"/>
    <col min="538" max="768" width="9.140625" style="14"/>
    <col min="769" max="769" width="83" style="14" customWidth="1"/>
    <col min="770" max="770" width="14.28515625" style="14" customWidth="1"/>
    <col min="771" max="771" width="15.28515625" style="14" customWidth="1"/>
    <col min="772" max="772" width="12.28515625" style="14" customWidth="1"/>
    <col min="773" max="773" width="10.28515625" style="14" customWidth="1"/>
    <col min="774" max="774" width="8.7109375" style="14" customWidth="1"/>
    <col min="775" max="775" width="11" style="14" customWidth="1"/>
    <col min="776" max="776" width="9.42578125" style="14" customWidth="1"/>
    <col min="777" max="777" width="10.42578125" style="14" customWidth="1"/>
    <col min="778" max="778" width="12.28515625" style="14" customWidth="1"/>
    <col min="779" max="780" width="9.5703125" style="14" customWidth="1"/>
    <col min="781" max="781" width="12.7109375" style="14" customWidth="1"/>
    <col min="782" max="782" width="12.5703125" style="14" customWidth="1"/>
    <col min="783" max="783" width="11" style="14" customWidth="1"/>
    <col min="784" max="784" width="10.85546875" style="14" customWidth="1"/>
    <col min="785" max="786" width="10.7109375" style="14" customWidth="1"/>
    <col min="787" max="787" width="9.140625" style="14"/>
    <col min="788" max="788" width="12.85546875" style="14" customWidth="1"/>
    <col min="789" max="789" width="23.42578125" style="14" customWidth="1"/>
    <col min="790" max="791" width="9.140625" style="14"/>
    <col min="792" max="792" width="10.5703125" style="14" bestFit="1" customWidth="1"/>
    <col min="793" max="793" width="11.28515625" style="14" customWidth="1"/>
    <col min="794" max="1024" width="9.140625" style="14"/>
    <col min="1025" max="1025" width="83" style="14" customWidth="1"/>
    <col min="1026" max="1026" width="14.28515625" style="14" customWidth="1"/>
    <col min="1027" max="1027" width="15.28515625" style="14" customWidth="1"/>
    <col min="1028" max="1028" width="12.28515625" style="14" customWidth="1"/>
    <col min="1029" max="1029" width="10.28515625" style="14" customWidth="1"/>
    <col min="1030" max="1030" width="8.7109375" style="14" customWidth="1"/>
    <col min="1031" max="1031" width="11" style="14" customWidth="1"/>
    <col min="1032" max="1032" width="9.42578125" style="14" customWidth="1"/>
    <col min="1033" max="1033" width="10.42578125" style="14" customWidth="1"/>
    <col min="1034" max="1034" width="12.28515625" style="14" customWidth="1"/>
    <col min="1035" max="1036" width="9.5703125" style="14" customWidth="1"/>
    <col min="1037" max="1037" width="12.7109375" style="14" customWidth="1"/>
    <col min="1038" max="1038" width="12.5703125" style="14" customWidth="1"/>
    <col min="1039" max="1039" width="11" style="14" customWidth="1"/>
    <col min="1040" max="1040" width="10.85546875" style="14" customWidth="1"/>
    <col min="1041" max="1042" width="10.7109375" style="14" customWidth="1"/>
    <col min="1043" max="1043" width="9.140625" style="14"/>
    <col min="1044" max="1044" width="12.85546875" style="14" customWidth="1"/>
    <col min="1045" max="1045" width="23.42578125" style="14" customWidth="1"/>
    <col min="1046" max="1047" width="9.140625" style="14"/>
    <col min="1048" max="1048" width="10.5703125" style="14" bestFit="1" customWidth="1"/>
    <col min="1049" max="1049" width="11.28515625" style="14" customWidth="1"/>
    <col min="1050" max="1280" width="9.140625" style="14"/>
    <col min="1281" max="1281" width="83" style="14" customWidth="1"/>
    <col min="1282" max="1282" width="14.28515625" style="14" customWidth="1"/>
    <col min="1283" max="1283" width="15.28515625" style="14" customWidth="1"/>
    <col min="1284" max="1284" width="12.28515625" style="14" customWidth="1"/>
    <col min="1285" max="1285" width="10.28515625" style="14" customWidth="1"/>
    <col min="1286" max="1286" width="8.7109375" style="14" customWidth="1"/>
    <col min="1287" max="1287" width="11" style="14" customWidth="1"/>
    <col min="1288" max="1288" width="9.42578125" style="14" customWidth="1"/>
    <col min="1289" max="1289" width="10.42578125" style="14" customWidth="1"/>
    <col min="1290" max="1290" width="12.28515625" style="14" customWidth="1"/>
    <col min="1291" max="1292" width="9.5703125" style="14" customWidth="1"/>
    <col min="1293" max="1293" width="12.7109375" style="14" customWidth="1"/>
    <col min="1294" max="1294" width="12.5703125" style="14" customWidth="1"/>
    <col min="1295" max="1295" width="11" style="14" customWidth="1"/>
    <col min="1296" max="1296" width="10.85546875" style="14" customWidth="1"/>
    <col min="1297" max="1298" width="10.7109375" style="14" customWidth="1"/>
    <col min="1299" max="1299" width="9.140625" style="14"/>
    <col min="1300" max="1300" width="12.85546875" style="14" customWidth="1"/>
    <col min="1301" max="1301" width="23.42578125" style="14" customWidth="1"/>
    <col min="1302" max="1303" width="9.140625" style="14"/>
    <col min="1304" max="1304" width="10.5703125" style="14" bestFit="1" customWidth="1"/>
    <col min="1305" max="1305" width="11.28515625" style="14" customWidth="1"/>
    <col min="1306" max="1536" width="9.140625" style="14"/>
    <col min="1537" max="1537" width="83" style="14" customWidth="1"/>
    <col min="1538" max="1538" width="14.28515625" style="14" customWidth="1"/>
    <col min="1539" max="1539" width="15.28515625" style="14" customWidth="1"/>
    <col min="1540" max="1540" width="12.28515625" style="14" customWidth="1"/>
    <col min="1541" max="1541" width="10.28515625" style="14" customWidth="1"/>
    <col min="1542" max="1542" width="8.7109375" style="14" customWidth="1"/>
    <col min="1543" max="1543" width="11" style="14" customWidth="1"/>
    <col min="1544" max="1544" width="9.42578125" style="14" customWidth="1"/>
    <col min="1545" max="1545" width="10.42578125" style="14" customWidth="1"/>
    <col min="1546" max="1546" width="12.28515625" style="14" customWidth="1"/>
    <col min="1547" max="1548" width="9.5703125" style="14" customWidth="1"/>
    <col min="1549" max="1549" width="12.7109375" style="14" customWidth="1"/>
    <col min="1550" max="1550" width="12.5703125" style="14" customWidth="1"/>
    <col min="1551" max="1551" width="11" style="14" customWidth="1"/>
    <col min="1552" max="1552" width="10.85546875" style="14" customWidth="1"/>
    <col min="1553" max="1554" width="10.7109375" style="14" customWidth="1"/>
    <col min="1555" max="1555" width="9.140625" style="14"/>
    <col min="1556" max="1556" width="12.85546875" style="14" customWidth="1"/>
    <col min="1557" max="1557" width="23.42578125" style="14" customWidth="1"/>
    <col min="1558" max="1559" width="9.140625" style="14"/>
    <col min="1560" max="1560" width="10.5703125" style="14" bestFit="1" customWidth="1"/>
    <col min="1561" max="1561" width="11.28515625" style="14" customWidth="1"/>
    <col min="1562" max="1792" width="9.140625" style="14"/>
    <col min="1793" max="1793" width="83" style="14" customWidth="1"/>
    <col min="1794" max="1794" width="14.28515625" style="14" customWidth="1"/>
    <col min="1795" max="1795" width="15.28515625" style="14" customWidth="1"/>
    <col min="1796" max="1796" width="12.28515625" style="14" customWidth="1"/>
    <col min="1797" max="1797" width="10.28515625" style="14" customWidth="1"/>
    <col min="1798" max="1798" width="8.7109375" style="14" customWidth="1"/>
    <col min="1799" max="1799" width="11" style="14" customWidth="1"/>
    <col min="1800" max="1800" width="9.42578125" style="14" customWidth="1"/>
    <col min="1801" max="1801" width="10.42578125" style="14" customWidth="1"/>
    <col min="1802" max="1802" width="12.28515625" style="14" customWidth="1"/>
    <col min="1803" max="1804" width="9.5703125" style="14" customWidth="1"/>
    <col min="1805" max="1805" width="12.7109375" style="14" customWidth="1"/>
    <col min="1806" max="1806" width="12.5703125" style="14" customWidth="1"/>
    <col min="1807" max="1807" width="11" style="14" customWidth="1"/>
    <col min="1808" max="1808" width="10.85546875" style="14" customWidth="1"/>
    <col min="1809" max="1810" width="10.7109375" style="14" customWidth="1"/>
    <col min="1811" max="1811" width="9.140625" style="14"/>
    <col min="1812" max="1812" width="12.85546875" style="14" customWidth="1"/>
    <col min="1813" max="1813" width="23.42578125" style="14" customWidth="1"/>
    <col min="1814" max="1815" width="9.140625" style="14"/>
    <col min="1816" max="1816" width="10.5703125" style="14" bestFit="1" customWidth="1"/>
    <col min="1817" max="1817" width="11.28515625" style="14" customWidth="1"/>
    <col min="1818" max="2048" width="9.140625" style="14"/>
    <col min="2049" max="2049" width="83" style="14" customWidth="1"/>
    <col min="2050" max="2050" width="14.28515625" style="14" customWidth="1"/>
    <col min="2051" max="2051" width="15.28515625" style="14" customWidth="1"/>
    <col min="2052" max="2052" width="12.28515625" style="14" customWidth="1"/>
    <col min="2053" max="2053" width="10.28515625" style="14" customWidth="1"/>
    <col min="2054" max="2054" width="8.7109375" style="14" customWidth="1"/>
    <col min="2055" max="2055" width="11" style="14" customWidth="1"/>
    <col min="2056" max="2056" width="9.42578125" style="14" customWidth="1"/>
    <col min="2057" max="2057" width="10.42578125" style="14" customWidth="1"/>
    <col min="2058" max="2058" width="12.28515625" style="14" customWidth="1"/>
    <col min="2059" max="2060" width="9.5703125" style="14" customWidth="1"/>
    <col min="2061" max="2061" width="12.7109375" style="14" customWidth="1"/>
    <col min="2062" max="2062" width="12.5703125" style="14" customWidth="1"/>
    <col min="2063" max="2063" width="11" style="14" customWidth="1"/>
    <col min="2064" max="2064" width="10.85546875" style="14" customWidth="1"/>
    <col min="2065" max="2066" width="10.7109375" style="14" customWidth="1"/>
    <col min="2067" max="2067" width="9.140625" style="14"/>
    <col min="2068" max="2068" width="12.85546875" style="14" customWidth="1"/>
    <col min="2069" max="2069" width="23.42578125" style="14" customWidth="1"/>
    <col min="2070" max="2071" width="9.140625" style="14"/>
    <col min="2072" max="2072" width="10.5703125" style="14" bestFit="1" customWidth="1"/>
    <col min="2073" max="2073" width="11.28515625" style="14" customWidth="1"/>
    <col min="2074" max="2304" width="9.140625" style="14"/>
    <col min="2305" max="2305" width="83" style="14" customWidth="1"/>
    <col min="2306" max="2306" width="14.28515625" style="14" customWidth="1"/>
    <col min="2307" max="2307" width="15.28515625" style="14" customWidth="1"/>
    <col min="2308" max="2308" width="12.28515625" style="14" customWidth="1"/>
    <col min="2309" max="2309" width="10.28515625" style="14" customWidth="1"/>
    <col min="2310" max="2310" width="8.7109375" style="14" customWidth="1"/>
    <col min="2311" max="2311" width="11" style="14" customWidth="1"/>
    <col min="2312" max="2312" width="9.42578125" style="14" customWidth="1"/>
    <col min="2313" max="2313" width="10.42578125" style="14" customWidth="1"/>
    <col min="2314" max="2314" width="12.28515625" style="14" customWidth="1"/>
    <col min="2315" max="2316" width="9.5703125" style="14" customWidth="1"/>
    <col min="2317" max="2317" width="12.7109375" style="14" customWidth="1"/>
    <col min="2318" max="2318" width="12.5703125" style="14" customWidth="1"/>
    <col min="2319" max="2319" width="11" style="14" customWidth="1"/>
    <col min="2320" max="2320" width="10.85546875" style="14" customWidth="1"/>
    <col min="2321" max="2322" width="10.7109375" style="14" customWidth="1"/>
    <col min="2323" max="2323" width="9.140625" style="14"/>
    <col min="2324" max="2324" width="12.85546875" style="14" customWidth="1"/>
    <col min="2325" max="2325" width="23.42578125" style="14" customWidth="1"/>
    <col min="2326" max="2327" width="9.140625" style="14"/>
    <col min="2328" max="2328" width="10.5703125" style="14" bestFit="1" customWidth="1"/>
    <col min="2329" max="2329" width="11.28515625" style="14" customWidth="1"/>
    <col min="2330" max="2560" width="9.140625" style="14"/>
    <col min="2561" max="2561" width="83" style="14" customWidth="1"/>
    <col min="2562" max="2562" width="14.28515625" style="14" customWidth="1"/>
    <col min="2563" max="2563" width="15.28515625" style="14" customWidth="1"/>
    <col min="2564" max="2564" width="12.28515625" style="14" customWidth="1"/>
    <col min="2565" max="2565" width="10.28515625" style="14" customWidth="1"/>
    <col min="2566" max="2566" width="8.7109375" style="14" customWidth="1"/>
    <col min="2567" max="2567" width="11" style="14" customWidth="1"/>
    <col min="2568" max="2568" width="9.42578125" style="14" customWidth="1"/>
    <col min="2569" max="2569" width="10.42578125" style="14" customWidth="1"/>
    <col min="2570" max="2570" width="12.28515625" style="14" customWidth="1"/>
    <col min="2571" max="2572" width="9.5703125" style="14" customWidth="1"/>
    <col min="2573" max="2573" width="12.7109375" style="14" customWidth="1"/>
    <col min="2574" max="2574" width="12.5703125" style="14" customWidth="1"/>
    <col min="2575" max="2575" width="11" style="14" customWidth="1"/>
    <col min="2576" max="2576" width="10.85546875" style="14" customWidth="1"/>
    <col min="2577" max="2578" width="10.7109375" style="14" customWidth="1"/>
    <col min="2579" max="2579" width="9.140625" style="14"/>
    <col min="2580" max="2580" width="12.85546875" style="14" customWidth="1"/>
    <col min="2581" max="2581" width="23.42578125" style="14" customWidth="1"/>
    <col min="2582" max="2583" width="9.140625" style="14"/>
    <col min="2584" max="2584" width="10.5703125" style="14" bestFit="1" customWidth="1"/>
    <col min="2585" max="2585" width="11.28515625" style="14" customWidth="1"/>
    <col min="2586" max="2816" width="9.140625" style="14"/>
    <col min="2817" max="2817" width="83" style="14" customWidth="1"/>
    <col min="2818" max="2818" width="14.28515625" style="14" customWidth="1"/>
    <col min="2819" max="2819" width="15.28515625" style="14" customWidth="1"/>
    <col min="2820" max="2820" width="12.28515625" style="14" customWidth="1"/>
    <col min="2821" max="2821" width="10.28515625" style="14" customWidth="1"/>
    <col min="2822" max="2822" width="8.7109375" style="14" customWidth="1"/>
    <col min="2823" max="2823" width="11" style="14" customWidth="1"/>
    <col min="2824" max="2824" width="9.42578125" style="14" customWidth="1"/>
    <col min="2825" max="2825" width="10.42578125" style="14" customWidth="1"/>
    <col min="2826" max="2826" width="12.28515625" style="14" customWidth="1"/>
    <col min="2827" max="2828" width="9.5703125" style="14" customWidth="1"/>
    <col min="2829" max="2829" width="12.7109375" style="14" customWidth="1"/>
    <col min="2830" max="2830" width="12.5703125" style="14" customWidth="1"/>
    <col min="2831" max="2831" width="11" style="14" customWidth="1"/>
    <col min="2832" max="2832" width="10.85546875" style="14" customWidth="1"/>
    <col min="2833" max="2834" width="10.7109375" style="14" customWidth="1"/>
    <col min="2835" max="2835" width="9.140625" style="14"/>
    <col min="2836" max="2836" width="12.85546875" style="14" customWidth="1"/>
    <col min="2837" max="2837" width="23.42578125" style="14" customWidth="1"/>
    <col min="2838" max="2839" width="9.140625" style="14"/>
    <col min="2840" max="2840" width="10.5703125" style="14" bestFit="1" customWidth="1"/>
    <col min="2841" max="2841" width="11.28515625" style="14" customWidth="1"/>
    <col min="2842" max="3072" width="9.140625" style="14"/>
    <col min="3073" max="3073" width="83" style="14" customWidth="1"/>
    <col min="3074" max="3074" width="14.28515625" style="14" customWidth="1"/>
    <col min="3075" max="3075" width="15.28515625" style="14" customWidth="1"/>
    <col min="3076" max="3076" width="12.28515625" style="14" customWidth="1"/>
    <col min="3077" max="3077" width="10.28515625" style="14" customWidth="1"/>
    <col min="3078" max="3078" width="8.7109375" style="14" customWidth="1"/>
    <col min="3079" max="3079" width="11" style="14" customWidth="1"/>
    <col min="3080" max="3080" width="9.42578125" style="14" customWidth="1"/>
    <col min="3081" max="3081" width="10.42578125" style="14" customWidth="1"/>
    <col min="3082" max="3082" width="12.28515625" style="14" customWidth="1"/>
    <col min="3083" max="3084" width="9.5703125" style="14" customWidth="1"/>
    <col min="3085" max="3085" width="12.7109375" style="14" customWidth="1"/>
    <col min="3086" max="3086" width="12.5703125" style="14" customWidth="1"/>
    <col min="3087" max="3087" width="11" style="14" customWidth="1"/>
    <col min="3088" max="3088" width="10.85546875" style="14" customWidth="1"/>
    <col min="3089" max="3090" width="10.7109375" style="14" customWidth="1"/>
    <col min="3091" max="3091" width="9.140625" style="14"/>
    <col min="3092" max="3092" width="12.85546875" style="14" customWidth="1"/>
    <col min="3093" max="3093" width="23.42578125" style="14" customWidth="1"/>
    <col min="3094" max="3095" width="9.140625" style="14"/>
    <col min="3096" max="3096" width="10.5703125" style="14" bestFit="1" customWidth="1"/>
    <col min="3097" max="3097" width="11.28515625" style="14" customWidth="1"/>
    <col min="3098" max="3328" width="9.140625" style="14"/>
    <col min="3329" max="3329" width="83" style="14" customWidth="1"/>
    <col min="3330" max="3330" width="14.28515625" style="14" customWidth="1"/>
    <col min="3331" max="3331" width="15.28515625" style="14" customWidth="1"/>
    <col min="3332" max="3332" width="12.28515625" style="14" customWidth="1"/>
    <col min="3333" max="3333" width="10.28515625" style="14" customWidth="1"/>
    <col min="3334" max="3334" width="8.7109375" style="14" customWidth="1"/>
    <col min="3335" max="3335" width="11" style="14" customWidth="1"/>
    <col min="3336" max="3336" width="9.42578125" style="14" customWidth="1"/>
    <col min="3337" max="3337" width="10.42578125" style="14" customWidth="1"/>
    <col min="3338" max="3338" width="12.28515625" style="14" customWidth="1"/>
    <col min="3339" max="3340" width="9.5703125" style="14" customWidth="1"/>
    <col min="3341" max="3341" width="12.7109375" style="14" customWidth="1"/>
    <col min="3342" max="3342" width="12.5703125" style="14" customWidth="1"/>
    <col min="3343" max="3343" width="11" style="14" customWidth="1"/>
    <col min="3344" max="3344" width="10.85546875" style="14" customWidth="1"/>
    <col min="3345" max="3346" width="10.7109375" style="14" customWidth="1"/>
    <col min="3347" max="3347" width="9.140625" style="14"/>
    <col min="3348" max="3348" width="12.85546875" style="14" customWidth="1"/>
    <col min="3349" max="3349" width="23.42578125" style="14" customWidth="1"/>
    <col min="3350" max="3351" width="9.140625" style="14"/>
    <col min="3352" max="3352" width="10.5703125" style="14" bestFit="1" customWidth="1"/>
    <col min="3353" max="3353" width="11.28515625" style="14" customWidth="1"/>
    <col min="3354" max="3584" width="9.140625" style="14"/>
    <col min="3585" max="3585" width="83" style="14" customWidth="1"/>
    <col min="3586" max="3586" width="14.28515625" style="14" customWidth="1"/>
    <col min="3587" max="3587" width="15.28515625" style="14" customWidth="1"/>
    <col min="3588" max="3588" width="12.28515625" style="14" customWidth="1"/>
    <col min="3589" max="3589" width="10.28515625" style="14" customWidth="1"/>
    <col min="3590" max="3590" width="8.7109375" style="14" customWidth="1"/>
    <col min="3591" max="3591" width="11" style="14" customWidth="1"/>
    <col min="3592" max="3592" width="9.42578125" style="14" customWidth="1"/>
    <col min="3593" max="3593" width="10.42578125" style="14" customWidth="1"/>
    <col min="3594" max="3594" width="12.28515625" style="14" customWidth="1"/>
    <col min="3595" max="3596" width="9.5703125" style="14" customWidth="1"/>
    <col min="3597" max="3597" width="12.7109375" style="14" customWidth="1"/>
    <col min="3598" max="3598" width="12.5703125" style="14" customWidth="1"/>
    <col min="3599" max="3599" width="11" style="14" customWidth="1"/>
    <col min="3600" max="3600" width="10.85546875" style="14" customWidth="1"/>
    <col min="3601" max="3602" width="10.7109375" style="14" customWidth="1"/>
    <col min="3603" max="3603" width="9.140625" style="14"/>
    <col min="3604" max="3604" width="12.85546875" style="14" customWidth="1"/>
    <col min="3605" max="3605" width="23.42578125" style="14" customWidth="1"/>
    <col min="3606" max="3607" width="9.140625" style="14"/>
    <col min="3608" max="3608" width="10.5703125" style="14" bestFit="1" customWidth="1"/>
    <col min="3609" max="3609" width="11.28515625" style="14" customWidth="1"/>
    <col min="3610" max="3840" width="9.140625" style="14"/>
    <col min="3841" max="3841" width="83" style="14" customWidth="1"/>
    <col min="3842" max="3842" width="14.28515625" style="14" customWidth="1"/>
    <col min="3843" max="3843" width="15.28515625" style="14" customWidth="1"/>
    <col min="3844" max="3844" width="12.28515625" style="14" customWidth="1"/>
    <col min="3845" max="3845" width="10.28515625" style="14" customWidth="1"/>
    <col min="3846" max="3846" width="8.7109375" style="14" customWidth="1"/>
    <col min="3847" max="3847" width="11" style="14" customWidth="1"/>
    <col min="3848" max="3848" width="9.42578125" style="14" customWidth="1"/>
    <col min="3849" max="3849" width="10.42578125" style="14" customWidth="1"/>
    <col min="3850" max="3850" width="12.28515625" style="14" customWidth="1"/>
    <col min="3851" max="3852" width="9.5703125" style="14" customWidth="1"/>
    <col min="3853" max="3853" width="12.7109375" style="14" customWidth="1"/>
    <col min="3854" max="3854" width="12.5703125" style="14" customWidth="1"/>
    <col min="3855" max="3855" width="11" style="14" customWidth="1"/>
    <col min="3856" max="3856" width="10.85546875" style="14" customWidth="1"/>
    <col min="3857" max="3858" width="10.7109375" style="14" customWidth="1"/>
    <col min="3859" max="3859" width="9.140625" style="14"/>
    <col min="3860" max="3860" width="12.85546875" style="14" customWidth="1"/>
    <col min="3861" max="3861" width="23.42578125" style="14" customWidth="1"/>
    <col min="3862" max="3863" width="9.140625" style="14"/>
    <col min="3864" max="3864" width="10.5703125" style="14" bestFit="1" customWidth="1"/>
    <col min="3865" max="3865" width="11.28515625" style="14" customWidth="1"/>
    <col min="3866" max="4096" width="9.140625" style="14"/>
    <col min="4097" max="4097" width="83" style="14" customWidth="1"/>
    <col min="4098" max="4098" width="14.28515625" style="14" customWidth="1"/>
    <col min="4099" max="4099" width="15.28515625" style="14" customWidth="1"/>
    <col min="4100" max="4100" width="12.28515625" style="14" customWidth="1"/>
    <col min="4101" max="4101" width="10.28515625" style="14" customWidth="1"/>
    <col min="4102" max="4102" width="8.7109375" style="14" customWidth="1"/>
    <col min="4103" max="4103" width="11" style="14" customWidth="1"/>
    <col min="4104" max="4104" width="9.42578125" style="14" customWidth="1"/>
    <col min="4105" max="4105" width="10.42578125" style="14" customWidth="1"/>
    <col min="4106" max="4106" width="12.28515625" style="14" customWidth="1"/>
    <col min="4107" max="4108" width="9.5703125" style="14" customWidth="1"/>
    <col min="4109" max="4109" width="12.7109375" style="14" customWidth="1"/>
    <col min="4110" max="4110" width="12.5703125" style="14" customWidth="1"/>
    <col min="4111" max="4111" width="11" style="14" customWidth="1"/>
    <col min="4112" max="4112" width="10.85546875" style="14" customWidth="1"/>
    <col min="4113" max="4114" width="10.7109375" style="14" customWidth="1"/>
    <col min="4115" max="4115" width="9.140625" style="14"/>
    <col min="4116" max="4116" width="12.85546875" style="14" customWidth="1"/>
    <col min="4117" max="4117" width="23.42578125" style="14" customWidth="1"/>
    <col min="4118" max="4119" width="9.140625" style="14"/>
    <col min="4120" max="4120" width="10.5703125" style="14" bestFit="1" customWidth="1"/>
    <col min="4121" max="4121" width="11.28515625" style="14" customWidth="1"/>
    <col min="4122" max="4352" width="9.140625" style="14"/>
    <col min="4353" max="4353" width="83" style="14" customWidth="1"/>
    <col min="4354" max="4354" width="14.28515625" style="14" customWidth="1"/>
    <col min="4355" max="4355" width="15.28515625" style="14" customWidth="1"/>
    <col min="4356" max="4356" width="12.28515625" style="14" customWidth="1"/>
    <col min="4357" max="4357" width="10.28515625" style="14" customWidth="1"/>
    <col min="4358" max="4358" width="8.7109375" style="14" customWidth="1"/>
    <col min="4359" max="4359" width="11" style="14" customWidth="1"/>
    <col min="4360" max="4360" width="9.42578125" style="14" customWidth="1"/>
    <col min="4361" max="4361" width="10.42578125" style="14" customWidth="1"/>
    <col min="4362" max="4362" width="12.28515625" style="14" customWidth="1"/>
    <col min="4363" max="4364" width="9.5703125" style="14" customWidth="1"/>
    <col min="4365" max="4365" width="12.7109375" style="14" customWidth="1"/>
    <col min="4366" max="4366" width="12.5703125" style="14" customWidth="1"/>
    <col min="4367" max="4367" width="11" style="14" customWidth="1"/>
    <col min="4368" max="4368" width="10.85546875" style="14" customWidth="1"/>
    <col min="4369" max="4370" width="10.7109375" style="14" customWidth="1"/>
    <col min="4371" max="4371" width="9.140625" style="14"/>
    <col min="4372" max="4372" width="12.85546875" style="14" customWidth="1"/>
    <col min="4373" max="4373" width="23.42578125" style="14" customWidth="1"/>
    <col min="4374" max="4375" width="9.140625" style="14"/>
    <col min="4376" max="4376" width="10.5703125" style="14" bestFit="1" customWidth="1"/>
    <col min="4377" max="4377" width="11.28515625" style="14" customWidth="1"/>
    <col min="4378" max="4608" width="9.140625" style="14"/>
    <col min="4609" max="4609" width="83" style="14" customWidth="1"/>
    <col min="4610" max="4610" width="14.28515625" style="14" customWidth="1"/>
    <col min="4611" max="4611" width="15.28515625" style="14" customWidth="1"/>
    <col min="4612" max="4612" width="12.28515625" style="14" customWidth="1"/>
    <col min="4613" max="4613" width="10.28515625" style="14" customWidth="1"/>
    <col min="4614" max="4614" width="8.7109375" style="14" customWidth="1"/>
    <col min="4615" max="4615" width="11" style="14" customWidth="1"/>
    <col min="4616" max="4616" width="9.42578125" style="14" customWidth="1"/>
    <col min="4617" max="4617" width="10.42578125" style="14" customWidth="1"/>
    <col min="4618" max="4618" width="12.28515625" style="14" customWidth="1"/>
    <col min="4619" max="4620" width="9.5703125" style="14" customWidth="1"/>
    <col min="4621" max="4621" width="12.7109375" style="14" customWidth="1"/>
    <col min="4622" max="4622" width="12.5703125" style="14" customWidth="1"/>
    <col min="4623" max="4623" width="11" style="14" customWidth="1"/>
    <col min="4624" max="4624" width="10.85546875" style="14" customWidth="1"/>
    <col min="4625" max="4626" width="10.7109375" style="14" customWidth="1"/>
    <col min="4627" max="4627" width="9.140625" style="14"/>
    <col min="4628" max="4628" width="12.85546875" style="14" customWidth="1"/>
    <col min="4629" max="4629" width="23.42578125" style="14" customWidth="1"/>
    <col min="4630" max="4631" width="9.140625" style="14"/>
    <col min="4632" max="4632" width="10.5703125" style="14" bestFit="1" customWidth="1"/>
    <col min="4633" max="4633" width="11.28515625" style="14" customWidth="1"/>
    <col min="4634" max="4864" width="9.140625" style="14"/>
    <col min="4865" max="4865" width="83" style="14" customWidth="1"/>
    <col min="4866" max="4866" width="14.28515625" style="14" customWidth="1"/>
    <col min="4867" max="4867" width="15.28515625" style="14" customWidth="1"/>
    <col min="4868" max="4868" width="12.28515625" style="14" customWidth="1"/>
    <col min="4869" max="4869" width="10.28515625" style="14" customWidth="1"/>
    <col min="4870" max="4870" width="8.7109375" style="14" customWidth="1"/>
    <col min="4871" max="4871" width="11" style="14" customWidth="1"/>
    <col min="4872" max="4872" width="9.42578125" style="14" customWidth="1"/>
    <col min="4873" max="4873" width="10.42578125" style="14" customWidth="1"/>
    <col min="4874" max="4874" width="12.28515625" style="14" customWidth="1"/>
    <col min="4875" max="4876" width="9.5703125" style="14" customWidth="1"/>
    <col min="4877" max="4877" width="12.7109375" style="14" customWidth="1"/>
    <col min="4878" max="4878" width="12.5703125" style="14" customWidth="1"/>
    <col min="4879" max="4879" width="11" style="14" customWidth="1"/>
    <col min="4880" max="4880" width="10.85546875" style="14" customWidth="1"/>
    <col min="4881" max="4882" width="10.7109375" style="14" customWidth="1"/>
    <col min="4883" max="4883" width="9.140625" style="14"/>
    <col min="4884" max="4884" width="12.85546875" style="14" customWidth="1"/>
    <col min="4885" max="4885" width="23.42578125" style="14" customWidth="1"/>
    <col min="4886" max="4887" width="9.140625" style="14"/>
    <col min="4888" max="4888" width="10.5703125" style="14" bestFit="1" customWidth="1"/>
    <col min="4889" max="4889" width="11.28515625" style="14" customWidth="1"/>
    <col min="4890" max="5120" width="9.140625" style="14"/>
    <col min="5121" max="5121" width="83" style="14" customWidth="1"/>
    <col min="5122" max="5122" width="14.28515625" style="14" customWidth="1"/>
    <col min="5123" max="5123" width="15.28515625" style="14" customWidth="1"/>
    <col min="5124" max="5124" width="12.28515625" style="14" customWidth="1"/>
    <col min="5125" max="5125" width="10.28515625" style="14" customWidth="1"/>
    <col min="5126" max="5126" width="8.7109375" style="14" customWidth="1"/>
    <col min="5127" max="5127" width="11" style="14" customWidth="1"/>
    <col min="5128" max="5128" width="9.42578125" style="14" customWidth="1"/>
    <col min="5129" max="5129" width="10.42578125" style="14" customWidth="1"/>
    <col min="5130" max="5130" width="12.28515625" style="14" customWidth="1"/>
    <col min="5131" max="5132" width="9.5703125" style="14" customWidth="1"/>
    <col min="5133" max="5133" width="12.7109375" style="14" customWidth="1"/>
    <col min="5134" max="5134" width="12.5703125" style="14" customWidth="1"/>
    <col min="5135" max="5135" width="11" style="14" customWidth="1"/>
    <col min="5136" max="5136" width="10.85546875" style="14" customWidth="1"/>
    <col min="5137" max="5138" width="10.7109375" style="14" customWidth="1"/>
    <col min="5139" max="5139" width="9.140625" style="14"/>
    <col min="5140" max="5140" width="12.85546875" style="14" customWidth="1"/>
    <col min="5141" max="5141" width="23.42578125" style="14" customWidth="1"/>
    <col min="5142" max="5143" width="9.140625" style="14"/>
    <col min="5144" max="5144" width="10.5703125" style="14" bestFit="1" customWidth="1"/>
    <col min="5145" max="5145" width="11.28515625" style="14" customWidth="1"/>
    <col min="5146" max="5376" width="9.140625" style="14"/>
    <col min="5377" max="5377" width="83" style="14" customWidth="1"/>
    <col min="5378" max="5378" width="14.28515625" style="14" customWidth="1"/>
    <col min="5379" max="5379" width="15.28515625" style="14" customWidth="1"/>
    <col min="5380" max="5380" width="12.28515625" style="14" customWidth="1"/>
    <col min="5381" max="5381" width="10.28515625" style="14" customWidth="1"/>
    <col min="5382" max="5382" width="8.7109375" style="14" customWidth="1"/>
    <col min="5383" max="5383" width="11" style="14" customWidth="1"/>
    <col min="5384" max="5384" width="9.42578125" style="14" customWidth="1"/>
    <col min="5385" max="5385" width="10.42578125" style="14" customWidth="1"/>
    <col min="5386" max="5386" width="12.28515625" style="14" customWidth="1"/>
    <col min="5387" max="5388" width="9.5703125" style="14" customWidth="1"/>
    <col min="5389" max="5389" width="12.7109375" style="14" customWidth="1"/>
    <col min="5390" max="5390" width="12.5703125" style="14" customWidth="1"/>
    <col min="5391" max="5391" width="11" style="14" customWidth="1"/>
    <col min="5392" max="5392" width="10.85546875" style="14" customWidth="1"/>
    <col min="5393" max="5394" width="10.7109375" style="14" customWidth="1"/>
    <col min="5395" max="5395" width="9.140625" style="14"/>
    <col min="5396" max="5396" width="12.85546875" style="14" customWidth="1"/>
    <col min="5397" max="5397" width="23.42578125" style="14" customWidth="1"/>
    <col min="5398" max="5399" width="9.140625" style="14"/>
    <col min="5400" max="5400" width="10.5703125" style="14" bestFit="1" customWidth="1"/>
    <col min="5401" max="5401" width="11.28515625" style="14" customWidth="1"/>
    <col min="5402" max="5632" width="9.140625" style="14"/>
    <col min="5633" max="5633" width="83" style="14" customWidth="1"/>
    <col min="5634" max="5634" width="14.28515625" style="14" customWidth="1"/>
    <col min="5635" max="5635" width="15.28515625" style="14" customWidth="1"/>
    <col min="5636" max="5636" width="12.28515625" style="14" customWidth="1"/>
    <col min="5637" max="5637" width="10.28515625" style="14" customWidth="1"/>
    <col min="5638" max="5638" width="8.7109375" style="14" customWidth="1"/>
    <col min="5639" max="5639" width="11" style="14" customWidth="1"/>
    <col min="5640" max="5640" width="9.42578125" style="14" customWidth="1"/>
    <col min="5641" max="5641" width="10.42578125" style="14" customWidth="1"/>
    <col min="5642" max="5642" width="12.28515625" style="14" customWidth="1"/>
    <col min="5643" max="5644" width="9.5703125" style="14" customWidth="1"/>
    <col min="5645" max="5645" width="12.7109375" style="14" customWidth="1"/>
    <col min="5646" max="5646" width="12.5703125" style="14" customWidth="1"/>
    <col min="5647" max="5647" width="11" style="14" customWidth="1"/>
    <col min="5648" max="5648" width="10.85546875" style="14" customWidth="1"/>
    <col min="5649" max="5650" width="10.7109375" style="14" customWidth="1"/>
    <col min="5651" max="5651" width="9.140625" style="14"/>
    <col min="5652" max="5652" width="12.85546875" style="14" customWidth="1"/>
    <col min="5653" max="5653" width="23.42578125" style="14" customWidth="1"/>
    <col min="5654" max="5655" width="9.140625" style="14"/>
    <col min="5656" max="5656" width="10.5703125" style="14" bestFit="1" customWidth="1"/>
    <col min="5657" max="5657" width="11.28515625" style="14" customWidth="1"/>
    <col min="5658" max="5888" width="9.140625" style="14"/>
    <col min="5889" max="5889" width="83" style="14" customWidth="1"/>
    <col min="5890" max="5890" width="14.28515625" style="14" customWidth="1"/>
    <col min="5891" max="5891" width="15.28515625" style="14" customWidth="1"/>
    <col min="5892" max="5892" width="12.28515625" style="14" customWidth="1"/>
    <col min="5893" max="5893" width="10.28515625" style="14" customWidth="1"/>
    <col min="5894" max="5894" width="8.7109375" style="14" customWidth="1"/>
    <col min="5895" max="5895" width="11" style="14" customWidth="1"/>
    <col min="5896" max="5896" width="9.42578125" style="14" customWidth="1"/>
    <col min="5897" max="5897" width="10.42578125" style="14" customWidth="1"/>
    <col min="5898" max="5898" width="12.28515625" style="14" customWidth="1"/>
    <col min="5899" max="5900" width="9.5703125" style="14" customWidth="1"/>
    <col min="5901" max="5901" width="12.7109375" style="14" customWidth="1"/>
    <col min="5902" max="5902" width="12.5703125" style="14" customWidth="1"/>
    <col min="5903" max="5903" width="11" style="14" customWidth="1"/>
    <col min="5904" max="5904" width="10.85546875" style="14" customWidth="1"/>
    <col min="5905" max="5906" width="10.7109375" style="14" customWidth="1"/>
    <col min="5907" max="5907" width="9.140625" style="14"/>
    <col min="5908" max="5908" width="12.85546875" style="14" customWidth="1"/>
    <col min="5909" max="5909" width="23.42578125" style="14" customWidth="1"/>
    <col min="5910" max="5911" width="9.140625" style="14"/>
    <col min="5912" max="5912" width="10.5703125" style="14" bestFit="1" customWidth="1"/>
    <col min="5913" max="5913" width="11.28515625" style="14" customWidth="1"/>
    <col min="5914" max="6144" width="9.140625" style="14"/>
    <col min="6145" max="6145" width="83" style="14" customWidth="1"/>
    <col min="6146" max="6146" width="14.28515625" style="14" customWidth="1"/>
    <col min="6147" max="6147" width="15.28515625" style="14" customWidth="1"/>
    <col min="6148" max="6148" width="12.28515625" style="14" customWidth="1"/>
    <col min="6149" max="6149" width="10.28515625" style="14" customWidth="1"/>
    <col min="6150" max="6150" width="8.7109375" style="14" customWidth="1"/>
    <col min="6151" max="6151" width="11" style="14" customWidth="1"/>
    <col min="6152" max="6152" width="9.42578125" style="14" customWidth="1"/>
    <col min="6153" max="6153" width="10.42578125" style="14" customWidth="1"/>
    <col min="6154" max="6154" width="12.28515625" style="14" customWidth="1"/>
    <col min="6155" max="6156" width="9.5703125" style="14" customWidth="1"/>
    <col min="6157" max="6157" width="12.7109375" style="14" customWidth="1"/>
    <col min="6158" max="6158" width="12.5703125" style="14" customWidth="1"/>
    <col min="6159" max="6159" width="11" style="14" customWidth="1"/>
    <col min="6160" max="6160" width="10.85546875" style="14" customWidth="1"/>
    <col min="6161" max="6162" width="10.7109375" style="14" customWidth="1"/>
    <col min="6163" max="6163" width="9.140625" style="14"/>
    <col min="6164" max="6164" width="12.85546875" style="14" customWidth="1"/>
    <col min="6165" max="6165" width="23.42578125" style="14" customWidth="1"/>
    <col min="6166" max="6167" width="9.140625" style="14"/>
    <col min="6168" max="6168" width="10.5703125" style="14" bestFit="1" customWidth="1"/>
    <col min="6169" max="6169" width="11.28515625" style="14" customWidth="1"/>
    <col min="6170" max="6400" width="9.140625" style="14"/>
    <col min="6401" max="6401" width="83" style="14" customWidth="1"/>
    <col min="6402" max="6402" width="14.28515625" style="14" customWidth="1"/>
    <col min="6403" max="6403" width="15.28515625" style="14" customWidth="1"/>
    <col min="6404" max="6404" width="12.28515625" style="14" customWidth="1"/>
    <col min="6405" max="6405" width="10.28515625" style="14" customWidth="1"/>
    <col min="6406" max="6406" width="8.7109375" style="14" customWidth="1"/>
    <col min="6407" max="6407" width="11" style="14" customWidth="1"/>
    <col min="6408" max="6408" width="9.42578125" style="14" customWidth="1"/>
    <col min="6409" max="6409" width="10.42578125" style="14" customWidth="1"/>
    <col min="6410" max="6410" width="12.28515625" style="14" customWidth="1"/>
    <col min="6411" max="6412" width="9.5703125" style="14" customWidth="1"/>
    <col min="6413" max="6413" width="12.7109375" style="14" customWidth="1"/>
    <col min="6414" max="6414" width="12.5703125" style="14" customWidth="1"/>
    <col min="6415" max="6415" width="11" style="14" customWidth="1"/>
    <col min="6416" max="6416" width="10.85546875" style="14" customWidth="1"/>
    <col min="6417" max="6418" width="10.7109375" style="14" customWidth="1"/>
    <col min="6419" max="6419" width="9.140625" style="14"/>
    <col min="6420" max="6420" width="12.85546875" style="14" customWidth="1"/>
    <col min="6421" max="6421" width="23.42578125" style="14" customWidth="1"/>
    <col min="6422" max="6423" width="9.140625" style="14"/>
    <col min="6424" max="6424" width="10.5703125" style="14" bestFit="1" customWidth="1"/>
    <col min="6425" max="6425" width="11.28515625" style="14" customWidth="1"/>
    <col min="6426" max="6656" width="9.140625" style="14"/>
    <col min="6657" max="6657" width="83" style="14" customWidth="1"/>
    <col min="6658" max="6658" width="14.28515625" style="14" customWidth="1"/>
    <col min="6659" max="6659" width="15.28515625" style="14" customWidth="1"/>
    <col min="6660" max="6660" width="12.28515625" style="14" customWidth="1"/>
    <col min="6661" max="6661" width="10.28515625" style="14" customWidth="1"/>
    <col min="6662" max="6662" width="8.7109375" style="14" customWidth="1"/>
    <col min="6663" max="6663" width="11" style="14" customWidth="1"/>
    <col min="6664" max="6664" width="9.42578125" style="14" customWidth="1"/>
    <col min="6665" max="6665" width="10.42578125" style="14" customWidth="1"/>
    <col min="6666" max="6666" width="12.28515625" style="14" customWidth="1"/>
    <col min="6667" max="6668" width="9.5703125" style="14" customWidth="1"/>
    <col min="6669" max="6669" width="12.7109375" style="14" customWidth="1"/>
    <col min="6670" max="6670" width="12.5703125" style="14" customWidth="1"/>
    <col min="6671" max="6671" width="11" style="14" customWidth="1"/>
    <col min="6672" max="6672" width="10.85546875" style="14" customWidth="1"/>
    <col min="6673" max="6674" width="10.7109375" style="14" customWidth="1"/>
    <col min="6675" max="6675" width="9.140625" style="14"/>
    <col min="6676" max="6676" width="12.85546875" style="14" customWidth="1"/>
    <col min="6677" max="6677" width="23.42578125" style="14" customWidth="1"/>
    <col min="6678" max="6679" width="9.140625" style="14"/>
    <col min="6680" max="6680" width="10.5703125" style="14" bestFit="1" customWidth="1"/>
    <col min="6681" max="6681" width="11.28515625" style="14" customWidth="1"/>
    <col min="6682" max="6912" width="9.140625" style="14"/>
    <col min="6913" max="6913" width="83" style="14" customWidth="1"/>
    <col min="6914" max="6914" width="14.28515625" style="14" customWidth="1"/>
    <col min="6915" max="6915" width="15.28515625" style="14" customWidth="1"/>
    <col min="6916" max="6916" width="12.28515625" style="14" customWidth="1"/>
    <col min="6917" max="6917" width="10.28515625" style="14" customWidth="1"/>
    <col min="6918" max="6918" width="8.7109375" style="14" customWidth="1"/>
    <col min="6919" max="6919" width="11" style="14" customWidth="1"/>
    <col min="6920" max="6920" width="9.42578125" style="14" customWidth="1"/>
    <col min="6921" max="6921" width="10.42578125" style="14" customWidth="1"/>
    <col min="6922" max="6922" width="12.28515625" style="14" customWidth="1"/>
    <col min="6923" max="6924" width="9.5703125" style="14" customWidth="1"/>
    <col min="6925" max="6925" width="12.7109375" style="14" customWidth="1"/>
    <col min="6926" max="6926" width="12.5703125" style="14" customWidth="1"/>
    <col min="6927" max="6927" width="11" style="14" customWidth="1"/>
    <col min="6928" max="6928" width="10.85546875" style="14" customWidth="1"/>
    <col min="6929" max="6930" width="10.7109375" style="14" customWidth="1"/>
    <col min="6931" max="6931" width="9.140625" style="14"/>
    <col min="6932" max="6932" width="12.85546875" style="14" customWidth="1"/>
    <col min="6933" max="6933" width="23.42578125" style="14" customWidth="1"/>
    <col min="6934" max="6935" width="9.140625" style="14"/>
    <col min="6936" max="6936" width="10.5703125" style="14" bestFit="1" customWidth="1"/>
    <col min="6937" max="6937" width="11.28515625" style="14" customWidth="1"/>
    <col min="6938" max="7168" width="9.140625" style="14"/>
    <col min="7169" max="7169" width="83" style="14" customWidth="1"/>
    <col min="7170" max="7170" width="14.28515625" style="14" customWidth="1"/>
    <col min="7171" max="7171" width="15.28515625" style="14" customWidth="1"/>
    <col min="7172" max="7172" width="12.28515625" style="14" customWidth="1"/>
    <col min="7173" max="7173" width="10.28515625" style="14" customWidth="1"/>
    <col min="7174" max="7174" width="8.7109375" style="14" customWidth="1"/>
    <col min="7175" max="7175" width="11" style="14" customWidth="1"/>
    <col min="7176" max="7176" width="9.42578125" style="14" customWidth="1"/>
    <col min="7177" max="7177" width="10.42578125" style="14" customWidth="1"/>
    <col min="7178" max="7178" width="12.28515625" style="14" customWidth="1"/>
    <col min="7179" max="7180" width="9.5703125" style="14" customWidth="1"/>
    <col min="7181" max="7181" width="12.7109375" style="14" customWidth="1"/>
    <col min="7182" max="7182" width="12.5703125" style="14" customWidth="1"/>
    <col min="7183" max="7183" width="11" style="14" customWidth="1"/>
    <col min="7184" max="7184" width="10.85546875" style="14" customWidth="1"/>
    <col min="7185" max="7186" width="10.7109375" style="14" customWidth="1"/>
    <col min="7187" max="7187" width="9.140625" style="14"/>
    <col min="7188" max="7188" width="12.85546875" style="14" customWidth="1"/>
    <col min="7189" max="7189" width="23.42578125" style="14" customWidth="1"/>
    <col min="7190" max="7191" width="9.140625" style="14"/>
    <col min="7192" max="7192" width="10.5703125" style="14" bestFit="1" customWidth="1"/>
    <col min="7193" max="7193" width="11.28515625" style="14" customWidth="1"/>
    <col min="7194" max="7424" width="9.140625" style="14"/>
    <col min="7425" max="7425" width="83" style="14" customWidth="1"/>
    <col min="7426" max="7426" width="14.28515625" style="14" customWidth="1"/>
    <col min="7427" max="7427" width="15.28515625" style="14" customWidth="1"/>
    <col min="7428" max="7428" width="12.28515625" style="14" customWidth="1"/>
    <col min="7429" max="7429" width="10.28515625" style="14" customWidth="1"/>
    <col min="7430" max="7430" width="8.7109375" style="14" customWidth="1"/>
    <col min="7431" max="7431" width="11" style="14" customWidth="1"/>
    <col min="7432" max="7432" width="9.42578125" style="14" customWidth="1"/>
    <col min="7433" max="7433" width="10.42578125" style="14" customWidth="1"/>
    <col min="7434" max="7434" width="12.28515625" style="14" customWidth="1"/>
    <col min="7435" max="7436" width="9.5703125" style="14" customWidth="1"/>
    <col min="7437" max="7437" width="12.7109375" style="14" customWidth="1"/>
    <col min="7438" max="7438" width="12.5703125" style="14" customWidth="1"/>
    <col min="7439" max="7439" width="11" style="14" customWidth="1"/>
    <col min="7440" max="7440" width="10.85546875" style="14" customWidth="1"/>
    <col min="7441" max="7442" width="10.7109375" style="14" customWidth="1"/>
    <col min="7443" max="7443" width="9.140625" style="14"/>
    <col min="7444" max="7444" width="12.85546875" style="14" customWidth="1"/>
    <col min="7445" max="7445" width="23.42578125" style="14" customWidth="1"/>
    <col min="7446" max="7447" width="9.140625" style="14"/>
    <col min="7448" max="7448" width="10.5703125" style="14" bestFit="1" customWidth="1"/>
    <col min="7449" max="7449" width="11.28515625" style="14" customWidth="1"/>
    <col min="7450" max="7680" width="9.140625" style="14"/>
    <col min="7681" max="7681" width="83" style="14" customWidth="1"/>
    <col min="7682" max="7682" width="14.28515625" style="14" customWidth="1"/>
    <col min="7683" max="7683" width="15.28515625" style="14" customWidth="1"/>
    <col min="7684" max="7684" width="12.28515625" style="14" customWidth="1"/>
    <col min="7685" max="7685" width="10.28515625" style="14" customWidth="1"/>
    <col min="7686" max="7686" width="8.7109375" style="14" customWidth="1"/>
    <col min="7687" max="7687" width="11" style="14" customWidth="1"/>
    <col min="7688" max="7688" width="9.42578125" style="14" customWidth="1"/>
    <col min="7689" max="7689" width="10.42578125" style="14" customWidth="1"/>
    <col min="7690" max="7690" width="12.28515625" style="14" customWidth="1"/>
    <col min="7691" max="7692" width="9.5703125" style="14" customWidth="1"/>
    <col min="7693" max="7693" width="12.7109375" style="14" customWidth="1"/>
    <col min="7694" max="7694" width="12.5703125" style="14" customWidth="1"/>
    <col min="7695" max="7695" width="11" style="14" customWidth="1"/>
    <col min="7696" max="7696" width="10.85546875" style="14" customWidth="1"/>
    <col min="7697" max="7698" width="10.7109375" style="14" customWidth="1"/>
    <col min="7699" max="7699" width="9.140625" style="14"/>
    <col min="7700" max="7700" width="12.85546875" style="14" customWidth="1"/>
    <col min="7701" max="7701" width="23.42578125" style="14" customWidth="1"/>
    <col min="7702" max="7703" width="9.140625" style="14"/>
    <col min="7704" max="7704" width="10.5703125" style="14" bestFit="1" customWidth="1"/>
    <col min="7705" max="7705" width="11.28515625" style="14" customWidth="1"/>
    <col min="7706" max="7936" width="9.140625" style="14"/>
    <col min="7937" max="7937" width="83" style="14" customWidth="1"/>
    <col min="7938" max="7938" width="14.28515625" style="14" customWidth="1"/>
    <col min="7939" max="7939" width="15.28515625" style="14" customWidth="1"/>
    <col min="7940" max="7940" width="12.28515625" style="14" customWidth="1"/>
    <col min="7941" max="7941" width="10.28515625" style="14" customWidth="1"/>
    <col min="7942" max="7942" width="8.7109375" style="14" customWidth="1"/>
    <col min="7943" max="7943" width="11" style="14" customWidth="1"/>
    <col min="7944" max="7944" width="9.42578125" style="14" customWidth="1"/>
    <col min="7945" max="7945" width="10.42578125" style="14" customWidth="1"/>
    <col min="7946" max="7946" width="12.28515625" style="14" customWidth="1"/>
    <col min="7947" max="7948" width="9.5703125" style="14" customWidth="1"/>
    <col min="7949" max="7949" width="12.7109375" style="14" customWidth="1"/>
    <col min="7950" max="7950" width="12.5703125" style="14" customWidth="1"/>
    <col min="7951" max="7951" width="11" style="14" customWidth="1"/>
    <col min="7952" max="7952" width="10.85546875" style="14" customWidth="1"/>
    <col min="7953" max="7954" width="10.7109375" style="14" customWidth="1"/>
    <col min="7955" max="7955" width="9.140625" style="14"/>
    <col min="7956" max="7956" width="12.85546875" style="14" customWidth="1"/>
    <col min="7957" max="7957" width="23.42578125" style="14" customWidth="1"/>
    <col min="7958" max="7959" width="9.140625" style="14"/>
    <col min="7960" max="7960" width="10.5703125" style="14" bestFit="1" customWidth="1"/>
    <col min="7961" max="7961" width="11.28515625" style="14" customWidth="1"/>
    <col min="7962" max="8192" width="9.140625" style="14"/>
    <col min="8193" max="8193" width="83" style="14" customWidth="1"/>
    <col min="8194" max="8194" width="14.28515625" style="14" customWidth="1"/>
    <col min="8195" max="8195" width="15.28515625" style="14" customWidth="1"/>
    <col min="8196" max="8196" width="12.28515625" style="14" customWidth="1"/>
    <col min="8197" max="8197" width="10.28515625" style="14" customWidth="1"/>
    <col min="8198" max="8198" width="8.7109375" style="14" customWidth="1"/>
    <col min="8199" max="8199" width="11" style="14" customWidth="1"/>
    <col min="8200" max="8200" width="9.42578125" style="14" customWidth="1"/>
    <col min="8201" max="8201" width="10.42578125" style="14" customWidth="1"/>
    <col min="8202" max="8202" width="12.28515625" style="14" customWidth="1"/>
    <col min="8203" max="8204" width="9.5703125" style="14" customWidth="1"/>
    <col min="8205" max="8205" width="12.7109375" style="14" customWidth="1"/>
    <col min="8206" max="8206" width="12.5703125" style="14" customWidth="1"/>
    <col min="8207" max="8207" width="11" style="14" customWidth="1"/>
    <col min="8208" max="8208" width="10.85546875" style="14" customWidth="1"/>
    <col min="8209" max="8210" width="10.7109375" style="14" customWidth="1"/>
    <col min="8211" max="8211" width="9.140625" style="14"/>
    <col min="8212" max="8212" width="12.85546875" style="14" customWidth="1"/>
    <col min="8213" max="8213" width="23.42578125" style="14" customWidth="1"/>
    <col min="8214" max="8215" width="9.140625" style="14"/>
    <col min="8216" max="8216" width="10.5703125" style="14" bestFit="1" customWidth="1"/>
    <col min="8217" max="8217" width="11.28515625" style="14" customWidth="1"/>
    <col min="8218" max="8448" width="9.140625" style="14"/>
    <col min="8449" max="8449" width="83" style="14" customWidth="1"/>
    <col min="8450" max="8450" width="14.28515625" style="14" customWidth="1"/>
    <col min="8451" max="8451" width="15.28515625" style="14" customWidth="1"/>
    <col min="8452" max="8452" width="12.28515625" style="14" customWidth="1"/>
    <col min="8453" max="8453" width="10.28515625" style="14" customWidth="1"/>
    <col min="8454" max="8454" width="8.7109375" style="14" customWidth="1"/>
    <col min="8455" max="8455" width="11" style="14" customWidth="1"/>
    <col min="8456" max="8456" width="9.42578125" style="14" customWidth="1"/>
    <col min="8457" max="8457" width="10.42578125" style="14" customWidth="1"/>
    <col min="8458" max="8458" width="12.28515625" style="14" customWidth="1"/>
    <col min="8459" max="8460" width="9.5703125" style="14" customWidth="1"/>
    <col min="8461" max="8461" width="12.7109375" style="14" customWidth="1"/>
    <col min="8462" max="8462" width="12.5703125" style="14" customWidth="1"/>
    <col min="8463" max="8463" width="11" style="14" customWidth="1"/>
    <col min="8464" max="8464" width="10.85546875" style="14" customWidth="1"/>
    <col min="8465" max="8466" width="10.7109375" style="14" customWidth="1"/>
    <col min="8467" max="8467" width="9.140625" style="14"/>
    <col min="8468" max="8468" width="12.85546875" style="14" customWidth="1"/>
    <col min="8469" max="8469" width="23.42578125" style="14" customWidth="1"/>
    <col min="8470" max="8471" width="9.140625" style="14"/>
    <col min="8472" max="8472" width="10.5703125" style="14" bestFit="1" customWidth="1"/>
    <col min="8473" max="8473" width="11.28515625" style="14" customWidth="1"/>
    <col min="8474" max="8704" width="9.140625" style="14"/>
    <col min="8705" max="8705" width="83" style="14" customWidth="1"/>
    <col min="8706" max="8706" width="14.28515625" style="14" customWidth="1"/>
    <col min="8707" max="8707" width="15.28515625" style="14" customWidth="1"/>
    <col min="8708" max="8708" width="12.28515625" style="14" customWidth="1"/>
    <col min="8709" max="8709" width="10.28515625" style="14" customWidth="1"/>
    <col min="8710" max="8710" width="8.7109375" style="14" customWidth="1"/>
    <col min="8711" max="8711" width="11" style="14" customWidth="1"/>
    <col min="8712" max="8712" width="9.42578125" style="14" customWidth="1"/>
    <col min="8713" max="8713" width="10.42578125" style="14" customWidth="1"/>
    <col min="8714" max="8714" width="12.28515625" style="14" customWidth="1"/>
    <col min="8715" max="8716" width="9.5703125" style="14" customWidth="1"/>
    <col min="8717" max="8717" width="12.7109375" style="14" customWidth="1"/>
    <col min="8718" max="8718" width="12.5703125" style="14" customWidth="1"/>
    <col min="8719" max="8719" width="11" style="14" customWidth="1"/>
    <col min="8720" max="8720" width="10.85546875" style="14" customWidth="1"/>
    <col min="8721" max="8722" width="10.7109375" style="14" customWidth="1"/>
    <col min="8723" max="8723" width="9.140625" style="14"/>
    <col min="8724" max="8724" width="12.85546875" style="14" customWidth="1"/>
    <col min="8725" max="8725" width="23.42578125" style="14" customWidth="1"/>
    <col min="8726" max="8727" width="9.140625" style="14"/>
    <col min="8728" max="8728" width="10.5703125" style="14" bestFit="1" customWidth="1"/>
    <col min="8729" max="8729" width="11.28515625" style="14" customWidth="1"/>
    <col min="8730" max="8960" width="9.140625" style="14"/>
    <col min="8961" max="8961" width="83" style="14" customWidth="1"/>
    <col min="8962" max="8962" width="14.28515625" style="14" customWidth="1"/>
    <col min="8963" max="8963" width="15.28515625" style="14" customWidth="1"/>
    <col min="8964" max="8964" width="12.28515625" style="14" customWidth="1"/>
    <col min="8965" max="8965" width="10.28515625" style="14" customWidth="1"/>
    <col min="8966" max="8966" width="8.7109375" style="14" customWidth="1"/>
    <col min="8967" max="8967" width="11" style="14" customWidth="1"/>
    <col min="8968" max="8968" width="9.42578125" style="14" customWidth="1"/>
    <col min="8969" max="8969" width="10.42578125" style="14" customWidth="1"/>
    <col min="8970" max="8970" width="12.28515625" style="14" customWidth="1"/>
    <col min="8971" max="8972" width="9.5703125" style="14" customWidth="1"/>
    <col min="8973" max="8973" width="12.7109375" style="14" customWidth="1"/>
    <col min="8974" max="8974" width="12.5703125" style="14" customWidth="1"/>
    <col min="8975" max="8975" width="11" style="14" customWidth="1"/>
    <col min="8976" max="8976" width="10.85546875" style="14" customWidth="1"/>
    <col min="8977" max="8978" width="10.7109375" style="14" customWidth="1"/>
    <col min="8979" max="8979" width="9.140625" style="14"/>
    <col min="8980" max="8980" width="12.85546875" style="14" customWidth="1"/>
    <col min="8981" max="8981" width="23.42578125" style="14" customWidth="1"/>
    <col min="8982" max="8983" width="9.140625" style="14"/>
    <col min="8984" max="8984" width="10.5703125" style="14" bestFit="1" customWidth="1"/>
    <col min="8985" max="8985" width="11.28515625" style="14" customWidth="1"/>
    <col min="8986" max="9216" width="9.140625" style="14"/>
    <col min="9217" max="9217" width="83" style="14" customWidth="1"/>
    <col min="9218" max="9218" width="14.28515625" style="14" customWidth="1"/>
    <col min="9219" max="9219" width="15.28515625" style="14" customWidth="1"/>
    <col min="9220" max="9220" width="12.28515625" style="14" customWidth="1"/>
    <col min="9221" max="9221" width="10.28515625" style="14" customWidth="1"/>
    <col min="9222" max="9222" width="8.7109375" style="14" customWidth="1"/>
    <col min="9223" max="9223" width="11" style="14" customWidth="1"/>
    <col min="9224" max="9224" width="9.42578125" style="14" customWidth="1"/>
    <col min="9225" max="9225" width="10.42578125" style="14" customWidth="1"/>
    <col min="9226" max="9226" width="12.28515625" style="14" customWidth="1"/>
    <col min="9227" max="9228" width="9.5703125" style="14" customWidth="1"/>
    <col min="9229" max="9229" width="12.7109375" style="14" customWidth="1"/>
    <col min="9230" max="9230" width="12.5703125" style="14" customWidth="1"/>
    <col min="9231" max="9231" width="11" style="14" customWidth="1"/>
    <col min="9232" max="9232" width="10.85546875" style="14" customWidth="1"/>
    <col min="9233" max="9234" width="10.7109375" style="14" customWidth="1"/>
    <col min="9235" max="9235" width="9.140625" style="14"/>
    <col min="9236" max="9236" width="12.85546875" style="14" customWidth="1"/>
    <col min="9237" max="9237" width="23.42578125" style="14" customWidth="1"/>
    <col min="9238" max="9239" width="9.140625" style="14"/>
    <col min="9240" max="9240" width="10.5703125" style="14" bestFit="1" customWidth="1"/>
    <col min="9241" max="9241" width="11.28515625" style="14" customWidth="1"/>
    <col min="9242" max="9472" width="9.140625" style="14"/>
    <col min="9473" max="9473" width="83" style="14" customWidth="1"/>
    <col min="9474" max="9474" width="14.28515625" style="14" customWidth="1"/>
    <col min="9475" max="9475" width="15.28515625" style="14" customWidth="1"/>
    <col min="9476" max="9476" width="12.28515625" style="14" customWidth="1"/>
    <col min="9477" max="9477" width="10.28515625" style="14" customWidth="1"/>
    <col min="9478" max="9478" width="8.7109375" style="14" customWidth="1"/>
    <col min="9479" max="9479" width="11" style="14" customWidth="1"/>
    <col min="9480" max="9480" width="9.42578125" style="14" customWidth="1"/>
    <col min="9481" max="9481" width="10.42578125" style="14" customWidth="1"/>
    <col min="9482" max="9482" width="12.28515625" style="14" customWidth="1"/>
    <col min="9483" max="9484" width="9.5703125" style="14" customWidth="1"/>
    <col min="9485" max="9485" width="12.7109375" style="14" customWidth="1"/>
    <col min="9486" max="9486" width="12.5703125" style="14" customWidth="1"/>
    <col min="9487" max="9487" width="11" style="14" customWidth="1"/>
    <col min="9488" max="9488" width="10.85546875" style="14" customWidth="1"/>
    <col min="9489" max="9490" width="10.7109375" style="14" customWidth="1"/>
    <col min="9491" max="9491" width="9.140625" style="14"/>
    <col min="9492" max="9492" width="12.85546875" style="14" customWidth="1"/>
    <col min="9493" max="9493" width="23.42578125" style="14" customWidth="1"/>
    <col min="9494" max="9495" width="9.140625" style="14"/>
    <col min="9496" max="9496" width="10.5703125" style="14" bestFit="1" customWidth="1"/>
    <col min="9497" max="9497" width="11.28515625" style="14" customWidth="1"/>
    <col min="9498" max="9728" width="9.140625" style="14"/>
    <col min="9729" max="9729" width="83" style="14" customWidth="1"/>
    <col min="9730" max="9730" width="14.28515625" style="14" customWidth="1"/>
    <col min="9731" max="9731" width="15.28515625" style="14" customWidth="1"/>
    <col min="9732" max="9732" width="12.28515625" style="14" customWidth="1"/>
    <col min="9733" max="9733" width="10.28515625" style="14" customWidth="1"/>
    <col min="9734" max="9734" width="8.7109375" style="14" customWidth="1"/>
    <col min="9735" max="9735" width="11" style="14" customWidth="1"/>
    <col min="9736" max="9736" width="9.42578125" style="14" customWidth="1"/>
    <col min="9737" max="9737" width="10.42578125" style="14" customWidth="1"/>
    <col min="9738" max="9738" width="12.28515625" style="14" customWidth="1"/>
    <col min="9739" max="9740" width="9.5703125" style="14" customWidth="1"/>
    <col min="9741" max="9741" width="12.7109375" style="14" customWidth="1"/>
    <col min="9742" max="9742" width="12.5703125" style="14" customWidth="1"/>
    <col min="9743" max="9743" width="11" style="14" customWidth="1"/>
    <col min="9744" max="9744" width="10.85546875" style="14" customWidth="1"/>
    <col min="9745" max="9746" width="10.7109375" style="14" customWidth="1"/>
    <col min="9747" max="9747" width="9.140625" style="14"/>
    <col min="9748" max="9748" width="12.85546875" style="14" customWidth="1"/>
    <col min="9749" max="9749" width="23.42578125" style="14" customWidth="1"/>
    <col min="9750" max="9751" width="9.140625" style="14"/>
    <col min="9752" max="9752" width="10.5703125" style="14" bestFit="1" customWidth="1"/>
    <col min="9753" max="9753" width="11.28515625" style="14" customWidth="1"/>
    <col min="9754" max="9984" width="9.140625" style="14"/>
    <col min="9985" max="9985" width="83" style="14" customWidth="1"/>
    <col min="9986" max="9986" width="14.28515625" style="14" customWidth="1"/>
    <col min="9987" max="9987" width="15.28515625" style="14" customWidth="1"/>
    <col min="9988" max="9988" width="12.28515625" style="14" customWidth="1"/>
    <col min="9989" max="9989" width="10.28515625" style="14" customWidth="1"/>
    <col min="9990" max="9990" width="8.7109375" style="14" customWidth="1"/>
    <col min="9991" max="9991" width="11" style="14" customWidth="1"/>
    <col min="9992" max="9992" width="9.42578125" style="14" customWidth="1"/>
    <col min="9993" max="9993" width="10.42578125" style="14" customWidth="1"/>
    <col min="9994" max="9994" width="12.28515625" style="14" customWidth="1"/>
    <col min="9995" max="9996" width="9.5703125" style="14" customWidth="1"/>
    <col min="9997" max="9997" width="12.7109375" style="14" customWidth="1"/>
    <col min="9998" max="9998" width="12.5703125" style="14" customWidth="1"/>
    <col min="9999" max="9999" width="11" style="14" customWidth="1"/>
    <col min="10000" max="10000" width="10.85546875" style="14" customWidth="1"/>
    <col min="10001" max="10002" width="10.7109375" style="14" customWidth="1"/>
    <col min="10003" max="10003" width="9.140625" style="14"/>
    <col min="10004" max="10004" width="12.85546875" style="14" customWidth="1"/>
    <col min="10005" max="10005" width="23.42578125" style="14" customWidth="1"/>
    <col min="10006" max="10007" width="9.140625" style="14"/>
    <col min="10008" max="10008" width="10.5703125" style="14" bestFit="1" customWidth="1"/>
    <col min="10009" max="10009" width="11.28515625" style="14" customWidth="1"/>
    <col min="10010" max="10240" width="9.140625" style="14"/>
    <col min="10241" max="10241" width="83" style="14" customWidth="1"/>
    <col min="10242" max="10242" width="14.28515625" style="14" customWidth="1"/>
    <col min="10243" max="10243" width="15.28515625" style="14" customWidth="1"/>
    <col min="10244" max="10244" width="12.28515625" style="14" customWidth="1"/>
    <col min="10245" max="10245" width="10.28515625" style="14" customWidth="1"/>
    <col min="10246" max="10246" width="8.7109375" style="14" customWidth="1"/>
    <col min="10247" max="10247" width="11" style="14" customWidth="1"/>
    <col min="10248" max="10248" width="9.42578125" style="14" customWidth="1"/>
    <col min="10249" max="10249" width="10.42578125" style="14" customWidth="1"/>
    <col min="10250" max="10250" width="12.28515625" style="14" customWidth="1"/>
    <col min="10251" max="10252" width="9.5703125" style="14" customWidth="1"/>
    <col min="10253" max="10253" width="12.7109375" style="14" customWidth="1"/>
    <col min="10254" max="10254" width="12.5703125" style="14" customWidth="1"/>
    <col min="10255" max="10255" width="11" style="14" customWidth="1"/>
    <col min="10256" max="10256" width="10.85546875" style="14" customWidth="1"/>
    <col min="10257" max="10258" width="10.7109375" style="14" customWidth="1"/>
    <col min="10259" max="10259" width="9.140625" style="14"/>
    <col min="10260" max="10260" width="12.85546875" style="14" customWidth="1"/>
    <col min="10261" max="10261" width="23.42578125" style="14" customWidth="1"/>
    <col min="10262" max="10263" width="9.140625" style="14"/>
    <col min="10264" max="10264" width="10.5703125" style="14" bestFit="1" customWidth="1"/>
    <col min="10265" max="10265" width="11.28515625" style="14" customWidth="1"/>
    <col min="10266" max="10496" width="9.140625" style="14"/>
    <col min="10497" max="10497" width="83" style="14" customWidth="1"/>
    <col min="10498" max="10498" width="14.28515625" style="14" customWidth="1"/>
    <col min="10499" max="10499" width="15.28515625" style="14" customWidth="1"/>
    <col min="10500" max="10500" width="12.28515625" style="14" customWidth="1"/>
    <col min="10501" max="10501" width="10.28515625" style="14" customWidth="1"/>
    <col min="10502" max="10502" width="8.7109375" style="14" customWidth="1"/>
    <col min="10503" max="10503" width="11" style="14" customWidth="1"/>
    <col min="10504" max="10504" width="9.42578125" style="14" customWidth="1"/>
    <col min="10505" max="10505" width="10.42578125" style="14" customWidth="1"/>
    <col min="10506" max="10506" width="12.28515625" style="14" customWidth="1"/>
    <col min="10507" max="10508" width="9.5703125" style="14" customWidth="1"/>
    <col min="10509" max="10509" width="12.7109375" style="14" customWidth="1"/>
    <col min="10510" max="10510" width="12.5703125" style="14" customWidth="1"/>
    <col min="10511" max="10511" width="11" style="14" customWidth="1"/>
    <col min="10512" max="10512" width="10.85546875" style="14" customWidth="1"/>
    <col min="10513" max="10514" width="10.7109375" style="14" customWidth="1"/>
    <col min="10515" max="10515" width="9.140625" style="14"/>
    <col min="10516" max="10516" width="12.85546875" style="14" customWidth="1"/>
    <col min="10517" max="10517" width="23.42578125" style="14" customWidth="1"/>
    <col min="10518" max="10519" width="9.140625" style="14"/>
    <col min="10520" max="10520" width="10.5703125" style="14" bestFit="1" customWidth="1"/>
    <col min="10521" max="10521" width="11.28515625" style="14" customWidth="1"/>
    <col min="10522" max="10752" width="9.140625" style="14"/>
    <col min="10753" max="10753" width="83" style="14" customWidth="1"/>
    <col min="10754" max="10754" width="14.28515625" style="14" customWidth="1"/>
    <col min="10755" max="10755" width="15.28515625" style="14" customWidth="1"/>
    <col min="10756" max="10756" width="12.28515625" style="14" customWidth="1"/>
    <col min="10757" max="10757" width="10.28515625" style="14" customWidth="1"/>
    <col min="10758" max="10758" width="8.7109375" style="14" customWidth="1"/>
    <col min="10759" max="10759" width="11" style="14" customWidth="1"/>
    <col min="10760" max="10760" width="9.42578125" style="14" customWidth="1"/>
    <col min="10761" max="10761" width="10.42578125" style="14" customWidth="1"/>
    <col min="10762" max="10762" width="12.28515625" style="14" customWidth="1"/>
    <col min="10763" max="10764" width="9.5703125" style="14" customWidth="1"/>
    <col min="10765" max="10765" width="12.7109375" style="14" customWidth="1"/>
    <col min="10766" max="10766" width="12.5703125" style="14" customWidth="1"/>
    <col min="10767" max="10767" width="11" style="14" customWidth="1"/>
    <col min="10768" max="10768" width="10.85546875" style="14" customWidth="1"/>
    <col min="10769" max="10770" width="10.7109375" style="14" customWidth="1"/>
    <col min="10771" max="10771" width="9.140625" style="14"/>
    <col min="10772" max="10772" width="12.85546875" style="14" customWidth="1"/>
    <col min="10773" max="10773" width="23.42578125" style="14" customWidth="1"/>
    <col min="10774" max="10775" width="9.140625" style="14"/>
    <col min="10776" max="10776" width="10.5703125" style="14" bestFit="1" customWidth="1"/>
    <col min="10777" max="10777" width="11.28515625" style="14" customWidth="1"/>
    <col min="10778" max="11008" width="9.140625" style="14"/>
    <col min="11009" max="11009" width="83" style="14" customWidth="1"/>
    <col min="11010" max="11010" width="14.28515625" style="14" customWidth="1"/>
    <col min="11011" max="11011" width="15.28515625" style="14" customWidth="1"/>
    <col min="11012" max="11012" width="12.28515625" style="14" customWidth="1"/>
    <col min="11013" max="11013" width="10.28515625" style="14" customWidth="1"/>
    <col min="11014" max="11014" width="8.7109375" style="14" customWidth="1"/>
    <col min="11015" max="11015" width="11" style="14" customWidth="1"/>
    <col min="11016" max="11016" width="9.42578125" style="14" customWidth="1"/>
    <col min="11017" max="11017" width="10.42578125" style="14" customWidth="1"/>
    <col min="11018" max="11018" width="12.28515625" style="14" customWidth="1"/>
    <col min="11019" max="11020" width="9.5703125" style="14" customWidth="1"/>
    <col min="11021" max="11021" width="12.7109375" style="14" customWidth="1"/>
    <col min="11022" max="11022" width="12.5703125" style="14" customWidth="1"/>
    <col min="11023" max="11023" width="11" style="14" customWidth="1"/>
    <col min="11024" max="11024" width="10.85546875" style="14" customWidth="1"/>
    <col min="11025" max="11026" width="10.7109375" style="14" customWidth="1"/>
    <col min="11027" max="11027" width="9.140625" style="14"/>
    <col min="11028" max="11028" width="12.85546875" style="14" customWidth="1"/>
    <col min="11029" max="11029" width="23.42578125" style="14" customWidth="1"/>
    <col min="11030" max="11031" width="9.140625" style="14"/>
    <col min="11032" max="11032" width="10.5703125" style="14" bestFit="1" customWidth="1"/>
    <col min="11033" max="11033" width="11.28515625" style="14" customWidth="1"/>
    <col min="11034" max="11264" width="9.140625" style="14"/>
    <col min="11265" max="11265" width="83" style="14" customWidth="1"/>
    <col min="11266" max="11266" width="14.28515625" style="14" customWidth="1"/>
    <col min="11267" max="11267" width="15.28515625" style="14" customWidth="1"/>
    <col min="11268" max="11268" width="12.28515625" style="14" customWidth="1"/>
    <col min="11269" max="11269" width="10.28515625" style="14" customWidth="1"/>
    <col min="11270" max="11270" width="8.7109375" style="14" customWidth="1"/>
    <col min="11271" max="11271" width="11" style="14" customWidth="1"/>
    <col min="11272" max="11272" width="9.42578125" style="14" customWidth="1"/>
    <col min="11273" max="11273" width="10.42578125" style="14" customWidth="1"/>
    <col min="11274" max="11274" width="12.28515625" style="14" customWidth="1"/>
    <col min="11275" max="11276" width="9.5703125" style="14" customWidth="1"/>
    <col min="11277" max="11277" width="12.7109375" style="14" customWidth="1"/>
    <col min="11278" max="11278" width="12.5703125" style="14" customWidth="1"/>
    <col min="11279" max="11279" width="11" style="14" customWidth="1"/>
    <col min="11280" max="11280" width="10.85546875" style="14" customWidth="1"/>
    <col min="11281" max="11282" width="10.7109375" style="14" customWidth="1"/>
    <col min="11283" max="11283" width="9.140625" style="14"/>
    <col min="11284" max="11284" width="12.85546875" style="14" customWidth="1"/>
    <col min="11285" max="11285" width="23.42578125" style="14" customWidth="1"/>
    <col min="11286" max="11287" width="9.140625" style="14"/>
    <col min="11288" max="11288" width="10.5703125" style="14" bestFit="1" customWidth="1"/>
    <col min="11289" max="11289" width="11.28515625" style="14" customWidth="1"/>
    <col min="11290" max="11520" width="9.140625" style="14"/>
    <col min="11521" max="11521" width="83" style="14" customWidth="1"/>
    <col min="11522" max="11522" width="14.28515625" style="14" customWidth="1"/>
    <col min="11523" max="11523" width="15.28515625" style="14" customWidth="1"/>
    <col min="11524" max="11524" width="12.28515625" style="14" customWidth="1"/>
    <col min="11525" max="11525" width="10.28515625" style="14" customWidth="1"/>
    <col min="11526" max="11526" width="8.7109375" style="14" customWidth="1"/>
    <col min="11527" max="11527" width="11" style="14" customWidth="1"/>
    <col min="11528" max="11528" width="9.42578125" style="14" customWidth="1"/>
    <col min="11529" max="11529" width="10.42578125" style="14" customWidth="1"/>
    <col min="11530" max="11530" width="12.28515625" style="14" customWidth="1"/>
    <col min="11531" max="11532" width="9.5703125" style="14" customWidth="1"/>
    <col min="11533" max="11533" width="12.7109375" style="14" customWidth="1"/>
    <col min="11534" max="11534" width="12.5703125" style="14" customWidth="1"/>
    <col min="11535" max="11535" width="11" style="14" customWidth="1"/>
    <col min="11536" max="11536" width="10.85546875" style="14" customWidth="1"/>
    <col min="11537" max="11538" width="10.7109375" style="14" customWidth="1"/>
    <col min="11539" max="11539" width="9.140625" style="14"/>
    <col min="11540" max="11540" width="12.85546875" style="14" customWidth="1"/>
    <col min="11541" max="11541" width="23.42578125" style="14" customWidth="1"/>
    <col min="11542" max="11543" width="9.140625" style="14"/>
    <col min="11544" max="11544" width="10.5703125" style="14" bestFit="1" customWidth="1"/>
    <col min="11545" max="11545" width="11.28515625" style="14" customWidth="1"/>
    <col min="11546" max="11776" width="9.140625" style="14"/>
    <col min="11777" max="11777" width="83" style="14" customWidth="1"/>
    <col min="11778" max="11778" width="14.28515625" style="14" customWidth="1"/>
    <col min="11779" max="11779" width="15.28515625" style="14" customWidth="1"/>
    <col min="11780" max="11780" width="12.28515625" style="14" customWidth="1"/>
    <col min="11781" max="11781" width="10.28515625" style="14" customWidth="1"/>
    <col min="11782" max="11782" width="8.7109375" style="14" customWidth="1"/>
    <col min="11783" max="11783" width="11" style="14" customWidth="1"/>
    <col min="11784" max="11784" width="9.42578125" style="14" customWidth="1"/>
    <col min="11785" max="11785" width="10.42578125" style="14" customWidth="1"/>
    <col min="11786" max="11786" width="12.28515625" style="14" customWidth="1"/>
    <col min="11787" max="11788" width="9.5703125" style="14" customWidth="1"/>
    <col min="11789" max="11789" width="12.7109375" style="14" customWidth="1"/>
    <col min="11790" max="11790" width="12.5703125" style="14" customWidth="1"/>
    <col min="11791" max="11791" width="11" style="14" customWidth="1"/>
    <col min="11792" max="11792" width="10.85546875" style="14" customWidth="1"/>
    <col min="11793" max="11794" width="10.7109375" style="14" customWidth="1"/>
    <col min="11795" max="11795" width="9.140625" style="14"/>
    <col min="11796" max="11796" width="12.85546875" style="14" customWidth="1"/>
    <col min="11797" max="11797" width="23.42578125" style="14" customWidth="1"/>
    <col min="11798" max="11799" width="9.140625" style="14"/>
    <col min="11800" max="11800" width="10.5703125" style="14" bestFit="1" customWidth="1"/>
    <col min="11801" max="11801" width="11.28515625" style="14" customWidth="1"/>
    <col min="11802" max="12032" width="9.140625" style="14"/>
    <col min="12033" max="12033" width="83" style="14" customWidth="1"/>
    <col min="12034" max="12034" width="14.28515625" style="14" customWidth="1"/>
    <col min="12035" max="12035" width="15.28515625" style="14" customWidth="1"/>
    <col min="12036" max="12036" width="12.28515625" style="14" customWidth="1"/>
    <col min="12037" max="12037" width="10.28515625" style="14" customWidth="1"/>
    <col min="12038" max="12038" width="8.7109375" style="14" customWidth="1"/>
    <col min="12039" max="12039" width="11" style="14" customWidth="1"/>
    <col min="12040" max="12040" width="9.42578125" style="14" customWidth="1"/>
    <col min="12041" max="12041" width="10.42578125" style="14" customWidth="1"/>
    <col min="12042" max="12042" width="12.28515625" style="14" customWidth="1"/>
    <col min="12043" max="12044" width="9.5703125" style="14" customWidth="1"/>
    <col min="12045" max="12045" width="12.7109375" style="14" customWidth="1"/>
    <col min="12046" max="12046" width="12.5703125" style="14" customWidth="1"/>
    <col min="12047" max="12047" width="11" style="14" customWidth="1"/>
    <col min="12048" max="12048" width="10.85546875" style="14" customWidth="1"/>
    <col min="12049" max="12050" width="10.7109375" style="14" customWidth="1"/>
    <col min="12051" max="12051" width="9.140625" style="14"/>
    <col min="12052" max="12052" width="12.85546875" style="14" customWidth="1"/>
    <col min="12053" max="12053" width="23.42578125" style="14" customWidth="1"/>
    <col min="12054" max="12055" width="9.140625" style="14"/>
    <col min="12056" max="12056" width="10.5703125" style="14" bestFit="1" customWidth="1"/>
    <col min="12057" max="12057" width="11.28515625" style="14" customWidth="1"/>
    <col min="12058" max="12288" width="9.140625" style="14"/>
    <col min="12289" max="12289" width="83" style="14" customWidth="1"/>
    <col min="12290" max="12290" width="14.28515625" style="14" customWidth="1"/>
    <col min="12291" max="12291" width="15.28515625" style="14" customWidth="1"/>
    <col min="12292" max="12292" width="12.28515625" style="14" customWidth="1"/>
    <col min="12293" max="12293" width="10.28515625" style="14" customWidth="1"/>
    <col min="12294" max="12294" width="8.7109375" style="14" customWidth="1"/>
    <col min="12295" max="12295" width="11" style="14" customWidth="1"/>
    <col min="12296" max="12296" width="9.42578125" style="14" customWidth="1"/>
    <col min="12297" max="12297" width="10.42578125" style="14" customWidth="1"/>
    <col min="12298" max="12298" width="12.28515625" style="14" customWidth="1"/>
    <col min="12299" max="12300" width="9.5703125" style="14" customWidth="1"/>
    <col min="12301" max="12301" width="12.7109375" style="14" customWidth="1"/>
    <col min="12302" max="12302" width="12.5703125" style="14" customWidth="1"/>
    <col min="12303" max="12303" width="11" style="14" customWidth="1"/>
    <col min="12304" max="12304" width="10.85546875" style="14" customWidth="1"/>
    <col min="12305" max="12306" width="10.7109375" style="14" customWidth="1"/>
    <col min="12307" max="12307" width="9.140625" style="14"/>
    <col min="12308" max="12308" width="12.85546875" style="14" customWidth="1"/>
    <col min="12309" max="12309" width="23.42578125" style="14" customWidth="1"/>
    <col min="12310" max="12311" width="9.140625" style="14"/>
    <col min="12312" max="12312" width="10.5703125" style="14" bestFit="1" customWidth="1"/>
    <col min="12313" max="12313" width="11.28515625" style="14" customWidth="1"/>
    <col min="12314" max="12544" width="9.140625" style="14"/>
    <col min="12545" max="12545" width="83" style="14" customWidth="1"/>
    <col min="12546" max="12546" width="14.28515625" style="14" customWidth="1"/>
    <col min="12547" max="12547" width="15.28515625" style="14" customWidth="1"/>
    <col min="12548" max="12548" width="12.28515625" style="14" customWidth="1"/>
    <col min="12549" max="12549" width="10.28515625" style="14" customWidth="1"/>
    <col min="12550" max="12550" width="8.7109375" style="14" customWidth="1"/>
    <col min="12551" max="12551" width="11" style="14" customWidth="1"/>
    <col min="12552" max="12552" width="9.42578125" style="14" customWidth="1"/>
    <col min="12553" max="12553" width="10.42578125" style="14" customWidth="1"/>
    <col min="12554" max="12554" width="12.28515625" style="14" customWidth="1"/>
    <col min="12555" max="12556" width="9.5703125" style="14" customWidth="1"/>
    <col min="12557" max="12557" width="12.7109375" style="14" customWidth="1"/>
    <col min="12558" max="12558" width="12.5703125" style="14" customWidth="1"/>
    <col min="12559" max="12559" width="11" style="14" customWidth="1"/>
    <col min="12560" max="12560" width="10.85546875" style="14" customWidth="1"/>
    <col min="12561" max="12562" width="10.7109375" style="14" customWidth="1"/>
    <col min="12563" max="12563" width="9.140625" style="14"/>
    <col min="12564" max="12564" width="12.85546875" style="14" customWidth="1"/>
    <col min="12565" max="12565" width="23.42578125" style="14" customWidth="1"/>
    <col min="12566" max="12567" width="9.140625" style="14"/>
    <col min="12568" max="12568" width="10.5703125" style="14" bestFit="1" customWidth="1"/>
    <col min="12569" max="12569" width="11.28515625" style="14" customWidth="1"/>
    <col min="12570" max="12800" width="9.140625" style="14"/>
    <col min="12801" max="12801" width="83" style="14" customWidth="1"/>
    <col min="12802" max="12802" width="14.28515625" style="14" customWidth="1"/>
    <col min="12803" max="12803" width="15.28515625" style="14" customWidth="1"/>
    <col min="12804" max="12804" width="12.28515625" style="14" customWidth="1"/>
    <col min="12805" max="12805" width="10.28515625" style="14" customWidth="1"/>
    <col min="12806" max="12806" width="8.7109375" style="14" customWidth="1"/>
    <col min="12807" max="12807" width="11" style="14" customWidth="1"/>
    <col min="12808" max="12808" width="9.42578125" style="14" customWidth="1"/>
    <col min="12809" max="12809" width="10.42578125" style="14" customWidth="1"/>
    <col min="12810" max="12810" width="12.28515625" style="14" customWidth="1"/>
    <col min="12811" max="12812" width="9.5703125" style="14" customWidth="1"/>
    <col min="12813" max="12813" width="12.7109375" style="14" customWidth="1"/>
    <col min="12814" max="12814" width="12.5703125" style="14" customWidth="1"/>
    <col min="12815" max="12815" width="11" style="14" customWidth="1"/>
    <col min="12816" max="12816" width="10.85546875" style="14" customWidth="1"/>
    <col min="12817" max="12818" width="10.7109375" style="14" customWidth="1"/>
    <col min="12819" max="12819" width="9.140625" style="14"/>
    <col min="12820" max="12820" width="12.85546875" style="14" customWidth="1"/>
    <col min="12821" max="12821" width="23.42578125" style="14" customWidth="1"/>
    <col min="12822" max="12823" width="9.140625" style="14"/>
    <col min="12824" max="12824" width="10.5703125" style="14" bestFit="1" customWidth="1"/>
    <col min="12825" max="12825" width="11.28515625" style="14" customWidth="1"/>
    <col min="12826" max="13056" width="9.140625" style="14"/>
    <col min="13057" max="13057" width="83" style="14" customWidth="1"/>
    <col min="13058" max="13058" width="14.28515625" style="14" customWidth="1"/>
    <col min="13059" max="13059" width="15.28515625" style="14" customWidth="1"/>
    <col min="13060" max="13060" width="12.28515625" style="14" customWidth="1"/>
    <col min="13061" max="13061" width="10.28515625" style="14" customWidth="1"/>
    <col min="13062" max="13062" width="8.7109375" style="14" customWidth="1"/>
    <col min="13063" max="13063" width="11" style="14" customWidth="1"/>
    <col min="13064" max="13064" width="9.42578125" style="14" customWidth="1"/>
    <col min="13065" max="13065" width="10.42578125" style="14" customWidth="1"/>
    <col min="13066" max="13066" width="12.28515625" style="14" customWidth="1"/>
    <col min="13067" max="13068" width="9.5703125" style="14" customWidth="1"/>
    <col min="13069" max="13069" width="12.7109375" style="14" customWidth="1"/>
    <col min="13070" max="13070" width="12.5703125" style="14" customWidth="1"/>
    <col min="13071" max="13071" width="11" style="14" customWidth="1"/>
    <col min="13072" max="13072" width="10.85546875" style="14" customWidth="1"/>
    <col min="13073" max="13074" width="10.7109375" style="14" customWidth="1"/>
    <col min="13075" max="13075" width="9.140625" style="14"/>
    <col min="13076" max="13076" width="12.85546875" style="14" customWidth="1"/>
    <col min="13077" max="13077" width="23.42578125" style="14" customWidth="1"/>
    <col min="13078" max="13079" width="9.140625" style="14"/>
    <col min="13080" max="13080" width="10.5703125" style="14" bestFit="1" customWidth="1"/>
    <col min="13081" max="13081" width="11.28515625" style="14" customWidth="1"/>
    <col min="13082" max="13312" width="9.140625" style="14"/>
    <col min="13313" max="13313" width="83" style="14" customWidth="1"/>
    <col min="13314" max="13314" width="14.28515625" style="14" customWidth="1"/>
    <col min="13315" max="13315" width="15.28515625" style="14" customWidth="1"/>
    <col min="13316" max="13316" width="12.28515625" style="14" customWidth="1"/>
    <col min="13317" max="13317" width="10.28515625" style="14" customWidth="1"/>
    <col min="13318" max="13318" width="8.7109375" style="14" customWidth="1"/>
    <col min="13319" max="13319" width="11" style="14" customWidth="1"/>
    <col min="13320" max="13320" width="9.42578125" style="14" customWidth="1"/>
    <col min="13321" max="13321" width="10.42578125" style="14" customWidth="1"/>
    <col min="13322" max="13322" width="12.28515625" style="14" customWidth="1"/>
    <col min="13323" max="13324" width="9.5703125" style="14" customWidth="1"/>
    <col min="13325" max="13325" width="12.7109375" style="14" customWidth="1"/>
    <col min="13326" max="13326" width="12.5703125" style="14" customWidth="1"/>
    <col min="13327" max="13327" width="11" style="14" customWidth="1"/>
    <col min="13328" max="13328" width="10.85546875" style="14" customWidth="1"/>
    <col min="13329" max="13330" width="10.7109375" style="14" customWidth="1"/>
    <col min="13331" max="13331" width="9.140625" style="14"/>
    <col min="13332" max="13332" width="12.85546875" style="14" customWidth="1"/>
    <col min="13333" max="13333" width="23.42578125" style="14" customWidth="1"/>
    <col min="13334" max="13335" width="9.140625" style="14"/>
    <col min="13336" max="13336" width="10.5703125" style="14" bestFit="1" customWidth="1"/>
    <col min="13337" max="13337" width="11.28515625" style="14" customWidth="1"/>
    <col min="13338" max="13568" width="9.140625" style="14"/>
    <col min="13569" max="13569" width="83" style="14" customWidth="1"/>
    <col min="13570" max="13570" width="14.28515625" style="14" customWidth="1"/>
    <col min="13571" max="13571" width="15.28515625" style="14" customWidth="1"/>
    <col min="13572" max="13572" width="12.28515625" style="14" customWidth="1"/>
    <col min="13573" max="13573" width="10.28515625" style="14" customWidth="1"/>
    <col min="13574" max="13574" width="8.7109375" style="14" customWidth="1"/>
    <col min="13575" max="13575" width="11" style="14" customWidth="1"/>
    <col min="13576" max="13576" width="9.42578125" style="14" customWidth="1"/>
    <col min="13577" max="13577" width="10.42578125" style="14" customWidth="1"/>
    <col min="13578" max="13578" width="12.28515625" style="14" customWidth="1"/>
    <col min="13579" max="13580" width="9.5703125" style="14" customWidth="1"/>
    <col min="13581" max="13581" width="12.7109375" style="14" customWidth="1"/>
    <col min="13582" max="13582" width="12.5703125" style="14" customWidth="1"/>
    <col min="13583" max="13583" width="11" style="14" customWidth="1"/>
    <col min="13584" max="13584" width="10.85546875" style="14" customWidth="1"/>
    <col min="13585" max="13586" width="10.7109375" style="14" customWidth="1"/>
    <col min="13587" max="13587" width="9.140625" style="14"/>
    <col min="13588" max="13588" width="12.85546875" style="14" customWidth="1"/>
    <col min="13589" max="13589" width="23.42578125" style="14" customWidth="1"/>
    <col min="13590" max="13591" width="9.140625" style="14"/>
    <col min="13592" max="13592" width="10.5703125" style="14" bestFit="1" customWidth="1"/>
    <col min="13593" max="13593" width="11.28515625" style="14" customWidth="1"/>
    <col min="13594" max="13824" width="9.140625" style="14"/>
    <col min="13825" max="13825" width="83" style="14" customWidth="1"/>
    <col min="13826" max="13826" width="14.28515625" style="14" customWidth="1"/>
    <col min="13827" max="13827" width="15.28515625" style="14" customWidth="1"/>
    <col min="13828" max="13828" width="12.28515625" style="14" customWidth="1"/>
    <col min="13829" max="13829" width="10.28515625" style="14" customWidth="1"/>
    <col min="13830" max="13830" width="8.7109375" style="14" customWidth="1"/>
    <col min="13831" max="13831" width="11" style="14" customWidth="1"/>
    <col min="13832" max="13832" width="9.42578125" style="14" customWidth="1"/>
    <col min="13833" max="13833" width="10.42578125" style="14" customWidth="1"/>
    <col min="13834" max="13834" width="12.28515625" style="14" customWidth="1"/>
    <col min="13835" max="13836" width="9.5703125" style="14" customWidth="1"/>
    <col min="13837" max="13837" width="12.7109375" style="14" customWidth="1"/>
    <col min="13838" max="13838" width="12.5703125" style="14" customWidth="1"/>
    <col min="13839" max="13839" width="11" style="14" customWidth="1"/>
    <col min="13840" max="13840" width="10.85546875" style="14" customWidth="1"/>
    <col min="13841" max="13842" width="10.7109375" style="14" customWidth="1"/>
    <col min="13843" max="13843" width="9.140625" style="14"/>
    <col min="13844" max="13844" width="12.85546875" style="14" customWidth="1"/>
    <col min="13845" max="13845" width="23.42578125" style="14" customWidth="1"/>
    <col min="13846" max="13847" width="9.140625" style="14"/>
    <col min="13848" max="13848" width="10.5703125" style="14" bestFit="1" customWidth="1"/>
    <col min="13849" max="13849" width="11.28515625" style="14" customWidth="1"/>
    <col min="13850" max="14080" width="9.140625" style="14"/>
    <col min="14081" max="14081" width="83" style="14" customWidth="1"/>
    <col min="14082" max="14082" width="14.28515625" style="14" customWidth="1"/>
    <col min="14083" max="14083" width="15.28515625" style="14" customWidth="1"/>
    <col min="14084" max="14084" width="12.28515625" style="14" customWidth="1"/>
    <col min="14085" max="14085" width="10.28515625" style="14" customWidth="1"/>
    <col min="14086" max="14086" width="8.7109375" style="14" customWidth="1"/>
    <col min="14087" max="14087" width="11" style="14" customWidth="1"/>
    <col min="14088" max="14088" width="9.42578125" style="14" customWidth="1"/>
    <col min="14089" max="14089" width="10.42578125" style="14" customWidth="1"/>
    <col min="14090" max="14090" width="12.28515625" style="14" customWidth="1"/>
    <col min="14091" max="14092" width="9.5703125" style="14" customWidth="1"/>
    <col min="14093" max="14093" width="12.7109375" style="14" customWidth="1"/>
    <col min="14094" max="14094" width="12.5703125" style="14" customWidth="1"/>
    <col min="14095" max="14095" width="11" style="14" customWidth="1"/>
    <col min="14096" max="14096" width="10.85546875" style="14" customWidth="1"/>
    <col min="14097" max="14098" width="10.7109375" style="14" customWidth="1"/>
    <col min="14099" max="14099" width="9.140625" style="14"/>
    <col min="14100" max="14100" width="12.85546875" style="14" customWidth="1"/>
    <col min="14101" max="14101" width="23.42578125" style="14" customWidth="1"/>
    <col min="14102" max="14103" width="9.140625" style="14"/>
    <col min="14104" max="14104" width="10.5703125" style="14" bestFit="1" customWidth="1"/>
    <col min="14105" max="14105" width="11.28515625" style="14" customWidth="1"/>
    <col min="14106" max="14336" width="9.140625" style="14"/>
    <col min="14337" max="14337" width="83" style="14" customWidth="1"/>
    <col min="14338" max="14338" width="14.28515625" style="14" customWidth="1"/>
    <col min="14339" max="14339" width="15.28515625" style="14" customWidth="1"/>
    <col min="14340" max="14340" width="12.28515625" style="14" customWidth="1"/>
    <col min="14341" max="14341" width="10.28515625" style="14" customWidth="1"/>
    <col min="14342" max="14342" width="8.7109375" style="14" customWidth="1"/>
    <col min="14343" max="14343" width="11" style="14" customWidth="1"/>
    <col min="14344" max="14344" width="9.42578125" style="14" customWidth="1"/>
    <col min="14345" max="14345" width="10.42578125" style="14" customWidth="1"/>
    <col min="14346" max="14346" width="12.28515625" style="14" customWidth="1"/>
    <col min="14347" max="14348" width="9.5703125" style="14" customWidth="1"/>
    <col min="14349" max="14349" width="12.7109375" style="14" customWidth="1"/>
    <col min="14350" max="14350" width="12.5703125" style="14" customWidth="1"/>
    <col min="14351" max="14351" width="11" style="14" customWidth="1"/>
    <col min="14352" max="14352" width="10.85546875" style="14" customWidth="1"/>
    <col min="14353" max="14354" width="10.7109375" style="14" customWidth="1"/>
    <col min="14355" max="14355" width="9.140625" style="14"/>
    <col min="14356" max="14356" width="12.85546875" style="14" customWidth="1"/>
    <col min="14357" max="14357" width="23.42578125" style="14" customWidth="1"/>
    <col min="14358" max="14359" width="9.140625" style="14"/>
    <col min="14360" max="14360" width="10.5703125" style="14" bestFit="1" customWidth="1"/>
    <col min="14361" max="14361" width="11.28515625" style="14" customWidth="1"/>
    <col min="14362" max="14592" width="9.140625" style="14"/>
    <col min="14593" max="14593" width="83" style="14" customWidth="1"/>
    <col min="14594" max="14594" width="14.28515625" style="14" customWidth="1"/>
    <col min="14595" max="14595" width="15.28515625" style="14" customWidth="1"/>
    <col min="14596" max="14596" width="12.28515625" style="14" customWidth="1"/>
    <col min="14597" max="14597" width="10.28515625" style="14" customWidth="1"/>
    <col min="14598" max="14598" width="8.7109375" style="14" customWidth="1"/>
    <col min="14599" max="14599" width="11" style="14" customWidth="1"/>
    <col min="14600" max="14600" width="9.42578125" style="14" customWidth="1"/>
    <col min="14601" max="14601" width="10.42578125" style="14" customWidth="1"/>
    <col min="14602" max="14602" width="12.28515625" style="14" customWidth="1"/>
    <col min="14603" max="14604" width="9.5703125" style="14" customWidth="1"/>
    <col min="14605" max="14605" width="12.7109375" style="14" customWidth="1"/>
    <col min="14606" max="14606" width="12.5703125" style="14" customWidth="1"/>
    <col min="14607" max="14607" width="11" style="14" customWidth="1"/>
    <col min="14608" max="14608" width="10.85546875" style="14" customWidth="1"/>
    <col min="14609" max="14610" width="10.7109375" style="14" customWidth="1"/>
    <col min="14611" max="14611" width="9.140625" style="14"/>
    <col min="14612" max="14612" width="12.85546875" style="14" customWidth="1"/>
    <col min="14613" max="14613" width="23.42578125" style="14" customWidth="1"/>
    <col min="14614" max="14615" width="9.140625" style="14"/>
    <col min="14616" max="14616" width="10.5703125" style="14" bestFit="1" customWidth="1"/>
    <col min="14617" max="14617" width="11.28515625" style="14" customWidth="1"/>
    <col min="14618" max="14848" width="9.140625" style="14"/>
    <col min="14849" max="14849" width="83" style="14" customWidth="1"/>
    <col min="14850" max="14850" width="14.28515625" style="14" customWidth="1"/>
    <col min="14851" max="14851" width="15.28515625" style="14" customWidth="1"/>
    <col min="14852" max="14852" width="12.28515625" style="14" customWidth="1"/>
    <col min="14853" max="14853" width="10.28515625" style="14" customWidth="1"/>
    <col min="14854" max="14854" width="8.7109375" style="14" customWidth="1"/>
    <col min="14855" max="14855" width="11" style="14" customWidth="1"/>
    <col min="14856" max="14856" width="9.42578125" style="14" customWidth="1"/>
    <col min="14857" max="14857" width="10.42578125" style="14" customWidth="1"/>
    <col min="14858" max="14858" width="12.28515625" style="14" customWidth="1"/>
    <col min="14859" max="14860" width="9.5703125" style="14" customWidth="1"/>
    <col min="14861" max="14861" width="12.7109375" style="14" customWidth="1"/>
    <col min="14862" max="14862" width="12.5703125" style="14" customWidth="1"/>
    <col min="14863" max="14863" width="11" style="14" customWidth="1"/>
    <col min="14864" max="14864" width="10.85546875" style="14" customWidth="1"/>
    <col min="14865" max="14866" width="10.7109375" style="14" customWidth="1"/>
    <col min="14867" max="14867" width="9.140625" style="14"/>
    <col min="14868" max="14868" width="12.85546875" style="14" customWidth="1"/>
    <col min="14869" max="14869" width="23.42578125" style="14" customWidth="1"/>
    <col min="14870" max="14871" width="9.140625" style="14"/>
    <col min="14872" max="14872" width="10.5703125" style="14" bestFit="1" customWidth="1"/>
    <col min="14873" max="14873" width="11.28515625" style="14" customWidth="1"/>
    <col min="14874" max="15104" width="9.140625" style="14"/>
    <col min="15105" max="15105" width="83" style="14" customWidth="1"/>
    <col min="15106" max="15106" width="14.28515625" style="14" customWidth="1"/>
    <col min="15107" max="15107" width="15.28515625" style="14" customWidth="1"/>
    <col min="15108" max="15108" width="12.28515625" style="14" customWidth="1"/>
    <col min="15109" max="15109" width="10.28515625" style="14" customWidth="1"/>
    <col min="15110" max="15110" width="8.7109375" style="14" customWidth="1"/>
    <col min="15111" max="15111" width="11" style="14" customWidth="1"/>
    <col min="15112" max="15112" width="9.42578125" style="14" customWidth="1"/>
    <col min="15113" max="15113" width="10.42578125" style="14" customWidth="1"/>
    <col min="15114" max="15114" width="12.28515625" style="14" customWidth="1"/>
    <col min="15115" max="15116" width="9.5703125" style="14" customWidth="1"/>
    <col min="15117" max="15117" width="12.7109375" style="14" customWidth="1"/>
    <col min="15118" max="15118" width="12.5703125" style="14" customWidth="1"/>
    <col min="15119" max="15119" width="11" style="14" customWidth="1"/>
    <col min="15120" max="15120" width="10.85546875" style="14" customWidth="1"/>
    <col min="15121" max="15122" width="10.7109375" style="14" customWidth="1"/>
    <col min="15123" max="15123" width="9.140625" style="14"/>
    <col min="15124" max="15124" width="12.85546875" style="14" customWidth="1"/>
    <col min="15125" max="15125" width="23.42578125" style="14" customWidth="1"/>
    <col min="15126" max="15127" width="9.140625" style="14"/>
    <col min="15128" max="15128" width="10.5703125" style="14" bestFit="1" customWidth="1"/>
    <col min="15129" max="15129" width="11.28515625" style="14" customWidth="1"/>
    <col min="15130" max="15360" width="9.140625" style="14"/>
    <col min="15361" max="15361" width="83" style="14" customWidth="1"/>
    <col min="15362" max="15362" width="14.28515625" style="14" customWidth="1"/>
    <col min="15363" max="15363" width="15.28515625" style="14" customWidth="1"/>
    <col min="15364" max="15364" width="12.28515625" style="14" customWidth="1"/>
    <col min="15365" max="15365" width="10.28515625" style="14" customWidth="1"/>
    <col min="15366" max="15366" width="8.7109375" style="14" customWidth="1"/>
    <col min="15367" max="15367" width="11" style="14" customWidth="1"/>
    <col min="15368" max="15368" width="9.42578125" style="14" customWidth="1"/>
    <col min="15369" max="15369" width="10.42578125" style="14" customWidth="1"/>
    <col min="15370" max="15370" width="12.28515625" style="14" customWidth="1"/>
    <col min="15371" max="15372" width="9.5703125" style="14" customWidth="1"/>
    <col min="15373" max="15373" width="12.7109375" style="14" customWidth="1"/>
    <col min="15374" max="15374" width="12.5703125" style="14" customWidth="1"/>
    <col min="15375" max="15375" width="11" style="14" customWidth="1"/>
    <col min="15376" max="15376" width="10.85546875" style="14" customWidth="1"/>
    <col min="15377" max="15378" width="10.7109375" style="14" customWidth="1"/>
    <col min="15379" max="15379" width="9.140625" style="14"/>
    <col min="15380" max="15380" width="12.85546875" style="14" customWidth="1"/>
    <col min="15381" max="15381" width="23.42578125" style="14" customWidth="1"/>
    <col min="15382" max="15383" width="9.140625" style="14"/>
    <col min="15384" max="15384" width="10.5703125" style="14" bestFit="1" customWidth="1"/>
    <col min="15385" max="15385" width="11.28515625" style="14" customWidth="1"/>
    <col min="15386" max="15616" width="9.140625" style="14"/>
    <col min="15617" max="15617" width="83" style="14" customWidth="1"/>
    <col min="15618" max="15618" width="14.28515625" style="14" customWidth="1"/>
    <col min="15619" max="15619" width="15.28515625" style="14" customWidth="1"/>
    <col min="15620" max="15620" width="12.28515625" style="14" customWidth="1"/>
    <col min="15621" max="15621" width="10.28515625" style="14" customWidth="1"/>
    <col min="15622" max="15622" width="8.7109375" style="14" customWidth="1"/>
    <col min="15623" max="15623" width="11" style="14" customWidth="1"/>
    <col min="15624" max="15624" width="9.42578125" style="14" customWidth="1"/>
    <col min="15625" max="15625" width="10.42578125" style="14" customWidth="1"/>
    <col min="15626" max="15626" width="12.28515625" style="14" customWidth="1"/>
    <col min="15627" max="15628" width="9.5703125" style="14" customWidth="1"/>
    <col min="15629" max="15629" width="12.7109375" style="14" customWidth="1"/>
    <col min="15630" max="15630" width="12.5703125" style="14" customWidth="1"/>
    <col min="15631" max="15631" width="11" style="14" customWidth="1"/>
    <col min="15632" max="15632" width="10.85546875" style="14" customWidth="1"/>
    <col min="15633" max="15634" width="10.7109375" style="14" customWidth="1"/>
    <col min="15635" max="15635" width="9.140625" style="14"/>
    <col min="15636" max="15636" width="12.85546875" style="14" customWidth="1"/>
    <col min="15637" max="15637" width="23.42578125" style="14" customWidth="1"/>
    <col min="15638" max="15639" width="9.140625" style="14"/>
    <col min="15640" max="15640" width="10.5703125" style="14" bestFit="1" customWidth="1"/>
    <col min="15641" max="15641" width="11.28515625" style="14" customWidth="1"/>
    <col min="15642" max="15872" width="9.140625" style="14"/>
    <col min="15873" max="15873" width="83" style="14" customWidth="1"/>
    <col min="15874" max="15874" width="14.28515625" style="14" customWidth="1"/>
    <col min="15875" max="15875" width="15.28515625" style="14" customWidth="1"/>
    <col min="15876" max="15876" width="12.28515625" style="14" customWidth="1"/>
    <col min="15877" max="15877" width="10.28515625" style="14" customWidth="1"/>
    <col min="15878" max="15878" width="8.7109375" style="14" customWidth="1"/>
    <col min="15879" max="15879" width="11" style="14" customWidth="1"/>
    <col min="15880" max="15880" width="9.42578125" style="14" customWidth="1"/>
    <col min="15881" max="15881" width="10.42578125" style="14" customWidth="1"/>
    <col min="15882" max="15882" width="12.28515625" style="14" customWidth="1"/>
    <col min="15883" max="15884" width="9.5703125" style="14" customWidth="1"/>
    <col min="15885" max="15885" width="12.7109375" style="14" customWidth="1"/>
    <col min="15886" max="15886" width="12.5703125" style="14" customWidth="1"/>
    <col min="15887" max="15887" width="11" style="14" customWidth="1"/>
    <col min="15888" max="15888" width="10.85546875" style="14" customWidth="1"/>
    <col min="15889" max="15890" width="10.7109375" style="14" customWidth="1"/>
    <col min="15891" max="15891" width="9.140625" style="14"/>
    <col min="15892" max="15892" width="12.85546875" style="14" customWidth="1"/>
    <col min="15893" max="15893" width="23.42578125" style="14" customWidth="1"/>
    <col min="15894" max="15895" width="9.140625" style="14"/>
    <col min="15896" max="15896" width="10.5703125" style="14" bestFit="1" customWidth="1"/>
    <col min="15897" max="15897" width="11.28515625" style="14" customWidth="1"/>
    <col min="15898" max="16128" width="9.140625" style="14"/>
    <col min="16129" max="16129" width="83" style="14" customWidth="1"/>
    <col min="16130" max="16130" width="14.28515625" style="14" customWidth="1"/>
    <col min="16131" max="16131" width="15.28515625" style="14" customWidth="1"/>
    <col min="16132" max="16132" width="12.28515625" style="14" customWidth="1"/>
    <col min="16133" max="16133" width="10.28515625" style="14" customWidth="1"/>
    <col min="16134" max="16134" width="8.7109375" style="14" customWidth="1"/>
    <col min="16135" max="16135" width="11" style="14" customWidth="1"/>
    <col min="16136" max="16136" width="9.42578125" style="14" customWidth="1"/>
    <col min="16137" max="16137" width="10.42578125" style="14" customWidth="1"/>
    <col min="16138" max="16138" width="12.28515625" style="14" customWidth="1"/>
    <col min="16139" max="16140" width="9.5703125" style="14" customWidth="1"/>
    <col min="16141" max="16141" width="12.7109375" style="14" customWidth="1"/>
    <col min="16142" max="16142" width="12.5703125" style="14" customWidth="1"/>
    <col min="16143" max="16143" width="11" style="14" customWidth="1"/>
    <col min="16144" max="16144" width="10.85546875" style="14" customWidth="1"/>
    <col min="16145" max="16146" width="10.7109375" style="14" customWidth="1"/>
    <col min="16147" max="16147" width="9.140625" style="14"/>
    <col min="16148" max="16148" width="12.85546875" style="14" customWidth="1"/>
    <col min="16149" max="16149" width="23.42578125" style="14" customWidth="1"/>
    <col min="16150" max="16151" width="9.140625" style="14"/>
    <col min="16152" max="16152" width="10.5703125" style="14" bestFit="1" customWidth="1"/>
    <col min="16153" max="16153" width="11.28515625" style="14" customWidth="1"/>
    <col min="16154" max="16384" width="9.140625" style="14"/>
  </cols>
  <sheetData>
    <row r="1" spans="1:73" ht="45.75" customHeight="1" x14ac:dyDescent="0.35">
      <c r="A1" s="1250" t="s">
        <v>38</v>
      </c>
      <c r="B1" s="1250"/>
      <c r="C1" s="1250"/>
      <c r="D1" s="1250"/>
      <c r="E1" s="1250"/>
      <c r="F1" s="1250"/>
      <c r="G1" s="1250"/>
      <c r="H1" s="1250"/>
      <c r="I1" s="1250"/>
      <c r="J1" s="1250"/>
      <c r="K1" s="1250"/>
      <c r="L1" s="1250"/>
      <c r="M1" s="1250"/>
      <c r="N1" s="1250"/>
      <c r="O1" s="1250"/>
      <c r="P1" s="1250"/>
      <c r="Q1" s="119"/>
      <c r="R1" s="119"/>
      <c r="S1" s="119"/>
      <c r="T1" s="119"/>
    </row>
    <row r="2" spans="1:73" ht="37.5" customHeight="1" x14ac:dyDescent="0.35">
      <c r="A2" s="1250" t="s">
        <v>117</v>
      </c>
      <c r="B2" s="1250"/>
      <c r="C2" s="1250"/>
      <c r="D2" s="1250"/>
      <c r="E2" s="1250"/>
      <c r="F2" s="1250"/>
      <c r="G2" s="1250"/>
      <c r="H2" s="1250"/>
      <c r="I2" s="1250"/>
      <c r="J2" s="1250"/>
      <c r="K2" s="1250"/>
      <c r="L2" s="1250"/>
      <c r="M2" s="1250"/>
      <c r="N2" s="1250"/>
      <c r="O2" s="1250"/>
      <c r="P2" s="1250"/>
      <c r="Q2" s="13"/>
      <c r="R2" s="13"/>
    </row>
    <row r="3" spans="1:73" ht="33" customHeight="1" thickBot="1" x14ac:dyDescent="0.4">
      <c r="A3" s="15"/>
    </row>
    <row r="4" spans="1:73" ht="33" customHeight="1" x14ac:dyDescent="0.35">
      <c r="A4" s="1208" t="s">
        <v>1</v>
      </c>
      <c r="B4" s="1253" t="s">
        <v>39</v>
      </c>
      <c r="C4" s="1254"/>
      <c r="D4" s="1255"/>
      <c r="E4" s="1254" t="s">
        <v>2</v>
      </c>
      <c r="F4" s="1254"/>
      <c r="G4" s="1255"/>
      <c r="H4" s="1253" t="s">
        <v>3</v>
      </c>
      <c r="I4" s="1254"/>
      <c r="J4" s="1255"/>
      <c r="K4" s="1253" t="s">
        <v>4</v>
      </c>
      <c r="L4" s="1254"/>
      <c r="M4" s="1255"/>
      <c r="N4" s="1214" t="s">
        <v>40</v>
      </c>
      <c r="O4" s="1215"/>
      <c r="P4" s="1216"/>
      <c r="Q4" s="16"/>
      <c r="R4" s="16"/>
    </row>
    <row r="5" spans="1:73" ht="19.5" customHeight="1" thickBot="1" x14ac:dyDescent="0.4">
      <c r="A5" s="1209"/>
      <c r="B5" s="1256"/>
      <c r="C5" s="1257"/>
      <c r="D5" s="1258"/>
      <c r="E5" s="1257"/>
      <c r="F5" s="1257"/>
      <c r="G5" s="1258"/>
      <c r="H5" s="1256"/>
      <c r="I5" s="1257"/>
      <c r="J5" s="1258"/>
      <c r="K5" s="1256"/>
      <c r="L5" s="1257"/>
      <c r="M5" s="1258"/>
      <c r="N5" s="1259"/>
      <c r="O5" s="1260"/>
      <c r="P5" s="1261"/>
      <c r="Q5" s="16"/>
      <c r="R5" s="16"/>
    </row>
    <row r="6" spans="1:73" ht="50.25" customHeight="1" thickBot="1" x14ac:dyDescent="0.4">
      <c r="A6" s="1252"/>
      <c r="B6" s="1174" t="s">
        <v>5</v>
      </c>
      <c r="C6" s="1175" t="s">
        <v>62</v>
      </c>
      <c r="D6" s="1176" t="s">
        <v>7</v>
      </c>
      <c r="E6" s="1174" t="s">
        <v>5</v>
      </c>
      <c r="F6" s="1175" t="s">
        <v>62</v>
      </c>
      <c r="G6" s="1176" t="s">
        <v>7</v>
      </c>
      <c r="H6" s="1174" t="s">
        <v>5</v>
      </c>
      <c r="I6" s="1175" t="s">
        <v>62</v>
      </c>
      <c r="J6" s="1176" t="s">
        <v>7</v>
      </c>
      <c r="K6" s="1174" t="s">
        <v>5</v>
      </c>
      <c r="L6" s="1175" t="s">
        <v>62</v>
      </c>
      <c r="M6" s="1176" t="s">
        <v>7</v>
      </c>
      <c r="N6" s="1174" t="s">
        <v>5</v>
      </c>
      <c r="O6" s="1175" t="s">
        <v>62</v>
      </c>
      <c r="P6" s="1046" t="s">
        <v>7</v>
      </c>
      <c r="Q6" s="16"/>
      <c r="R6" s="16"/>
    </row>
    <row r="7" spans="1:73" ht="27" customHeight="1" x14ac:dyDescent="0.35">
      <c r="A7" s="548" t="s">
        <v>8</v>
      </c>
      <c r="B7" s="1169"/>
      <c r="C7" s="293"/>
      <c r="D7" s="1170"/>
      <c r="E7" s="1171"/>
      <c r="F7" s="293"/>
      <c r="G7" s="549"/>
      <c r="H7" s="1169"/>
      <c r="I7" s="293"/>
      <c r="J7" s="1170"/>
      <c r="K7" s="1171"/>
      <c r="L7" s="293"/>
      <c r="M7" s="549"/>
      <c r="N7" s="1172"/>
      <c r="O7" s="22"/>
      <c r="P7" s="1173"/>
      <c r="Q7" s="16"/>
      <c r="R7" s="16"/>
    </row>
    <row r="8" spans="1:73" s="122" customFormat="1" ht="20.25" x14ac:dyDescent="0.25">
      <c r="A8" s="550" t="s">
        <v>41</v>
      </c>
      <c r="B8" s="551">
        <v>3</v>
      </c>
      <c r="C8" s="552">
        <v>0</v>
      </c>
      <c r="D8" s="553">
        <v>3</v>
      </c>
      <c r="E8" s="554">
        <v>2</v>
      </c>
      <c r="F8" s="552">
        <v>0</v>
      </c>
      <c r="G8" s="555">
        <v>2</v>
      </c>
      <c r="H8" s="551">
        <v>5</v>
      </c>
      <c r="I8" s="552">
        <v>0</v>
      </c>
      <c r="J8" s="553">
        <v>5</v>
      </c>
      <c r="K8" s="554">
        <v>0</v>
      </c>
      <c r="L8" s="552">
        <v>0</v>
      </c>
      <c r="M8" s="555">
        <v>0</v>
      </c>
      <c r="N8" s="556">
        <v>10</v>
      </c>
      <c r="O8" s="552">
        <v>0</v>
      </c>
      <c r="P8" s="557">
        <v>10</v>
      </c>
      <c r="Q8" s="120"/>
      <c r="R8" s="120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</row>
    <row r="9" spans="1:73" s="123" customFormat="1" ht="33.75" customHeight="1" x14ac:dyDescent="0.25">
      <c r="A9" s="550" t="s">
        <v>42</v>
      </c>
      <c r="B9" s="551">
        <v>11</v>
      </c>
      <c r="C9" s="552">
        <v>0</v>
      </c>
      <c r="D9" s="553">
        <v>11</v>
      </c>
      <c r="E9" s="554">
        <v>12</v>
      </c>
      <c r="F9" s="552">
        <v>0</v>
      </c>
      <c r="G9" s="555">
        <v>12</v>
      </c>
      <c r="H9" s="551">
        <v>8</v>
      </c>
      <c r="I9" s="552">
        <v>0</v>
      </c>
      <c r="J9" s="553">
        <v>8</v>
      </c>
      <c r="K9" s="554">
        <v>0</v>
      </c>
      <c r="L9" s="552">
        <v>0</v>
      </c>
      <c r="M9" s="555">
        <v>0</v>
      </c>
      <c r="N9" s="556">
        <v>31</v>
      </c>
      <c r="O9" s="552">
        <v>0</v>
      </c>
      <c r="P9" s="557">
        <v>31</v>
      </c>
      <c r="Q9" s="120"/>
      <c r="R9" s="120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</row>
    <row r="10" spans="1:73" ht="24" customHeight="1" thickBot="1" x14ac:dyDescent="0.4">
      <c r="A10" s="558" t="s">
        <v>9</v>
      </c>
      <c r="B10" s="551">
        <v>14</v>
      </c>
      <c r="C10" s="552">
        <v>0</v>
      </c>
      <c r="D10" s="553">
        <v>14</v>
      </c>
      <c r="E10" s="554">
        <v>14</v>
      </c>
      <c r="F10" s="552">
        <v>0</v>
      </c>
      <c r="G10" s="555">
        <v>14</v>
      </c>
      <c r="H10" s="551">
        <v>13</v>
      </c>
      <c r="I10" s="552">
        <v>0</v>
      </c>
      <c r="J10" s="553">
        <v>13</v>
      </c>
      <c r="K10" s="554">
        <f>SUM(K1:K9)</f>
        <v>0</v>
      </c>
      <c r="L10" s="552">
        <f>SUM(L1:L9)</f>
        <v>0</v>
      </c>
      <c r="M10" s="555">
        <f>SUM(M1:M9)</f>
        <v>0</v>
      </c>
      <c r="N10" s="556">
        <v>41</v>
      </c>
      <c r="O10" s="552">
        <v>0</v>
      </c>
      <c r="P10" s="557">
        <v>41</v>
      </c>
      <c r="Q10" s="91"/>
      <c r="R10" s="91"/>
    </row>
    <row r="11" spans="1:73" s="121" customFormat="1" ht="45" customHeight="1" thickBot="1" x14ac:dyDescent="0.3">
      <c r="A11" s="559" t="s">
        <v>10</v>
      </c>
      <c r="B11" s="560"/>
      <c r="C11" s="561"/>
      <c r="D11" s="562"/>
      <c r="E11" s="563"/>
      <c r="F11" s="561"/>
      <c r="G11" s="564"/>
      <c r="H11" s="560"/>
      <c r="I11" s="561"/>
      <c r="J11" s="562"/>
      <c r="K11" s="563"/>
      <c r="L11" s="561"/>
      <c r="M11" s="564"/>
      <c r="N11" s="565"/>
      <c r="O11" s="566"/>
      <c r="P11" s="567"/>
      <c r="Q11" s="120"/>
      <c r="R11" s="120"/>
    </row>
    <row r="12" spans="1:73" ht="31.5" customHeight="1" thickBot="1" x14ac:dyDescent="0.4">
      <c r="A12" s="568" t="s">
        <v>11</v>
      </c>
      <c r="B12" s="569"/>
      <c r="C12" s="570"/>
      <c r="D12" s="571"/>
      <c r="E12" s="572"/>
      <c r="F12" s="570"/>
      <c r="G12" s="573"/>
      <c r="H12" s="569"/>
      <c r="I12" s="570" t="s">
        <v>12</v>
      </c>
      <c r="J12" s="571"/>
      <c r="K12" s="572"/>
      <c r="L12" s="570"/>
      <c r="M12" s="573"/>
      <c r="N12" s="574"/>
      <c r="O12" s="575"/>
      <c r="P12" s="576"/>
      <c r="Q12" s="91"/>
      <c r="R12" s="91"/>
    </row>
    <row r="13" spans="1:73" ht="25.5" x14ac:dyDescent="0.35">
      <c r="A13" s="577" t="s">
        <v>41</v>
      </c>
      <c r="B13" s="578">
        <v>2</v>
      </c>
      <c r="C13" s="579">
        <v>0</v>
      </c>
      <c r="D13" s="580">
        <v>2</v>
      </c>
      <c r="E13" s="581">
        <v>2</v>
      </c>
      <c r="F13" s="579">
        <v>0</v>
      </c>
      <c r="G13" s="582">
        <v>2</v>
      </c>
      <c r="H13" s="578">
        <v>5</v>
      </c>
      <c r="I13" s="579">
        <v>0</v>
      </c>
      <c r="J13" s="580">
        <v>5</v>
      </c>
      <c r="K13" s="581">
        <v>0</v>
      </c>
      <c r="L13" s="579">
        <v>0</v>
      </c>
      <c r="M13" s="582">
        <v>0</v>
      </c>
      <c r="N13" s="583">
        <v>9</v>
      </c>
      <c r="O13" s="579">
        <v>0</v>
      </c>
      <c r="P13" s="584">
        <v>9</v>
      </c>
      <c r="Q13" s="91"/>
      <c r="R13" s="91"/>
    </row>
    <row r="14" spans="1:73" s="123" customFormat="1" ht="20.25" x14ac:dyDescent="0.25">
      <c r="A14" s="550" t="s">
        <v>42</v>
      </c>
      <c r="B14" s="551">
        <v>10</v>
      </c>
      <c r="C14" s="552">
        <v>0</v>
      </c>
      <c r="D14" s="553">
        <v>10</v>
      </c>
      <c r="E14" s="554">
        <v>12</v>
      </c>
      <c r="F14" s="552">
        <v>0</v>
      </c>
      <c r="G14" s="555">
        <v>12</v>
      </c>
      <c r="H14" s="551">
        <v>8</v>
      </c>
      <c r="I14" s="552">
        <v>0</v>
      </c>
      <c r="J14" s="553">
        <v>8</v>
      </c>
      <c r="K14" s="554">
        <v>0</v>
      </c>
      <c r="L14" s="552">
        <v>0</v>
      </c>
      <c r="M14" s="555">
        <v>0</v>
      </c>
      <c r="N14" s="556">
        <v>30</v>
      </c>
      <c r="O14" s="552">
        <v>0</v>
      </c>
      <c r="P14" s="557">
        <v>30</v>
      </c>
      <c r="Q14" s="120"/>
      <c r="R14" s="120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</row>
    <row r="15" spans="1:73" ht="30.75" customHeight="1" thickBot="1" x14ac:dyDescent="0.4">
      <c r="A15" s="585" t="s">
        <v>9</v>
      </c>
      <c r="B15" s="586">
        <v>12</v>
      </c>
      <c r="C15" s="587">
        <v>0</v>
      </c>
      <c r="D15" s="588">
        <v>12</v>
      </c>
      <c r="E15" s="589">
        <v>14</v>
      </c>
      <c r="F15" s="587">
        <v>0</v>
      </c>
      <c r="G15" s="590">
        <v>14</v>
      </c>
      <c r="H15" s="586">
        <v>13</v>
      </c>
      <c r="I15" s="587">
        <v>0</v>
      </c>
      <c r="J15" s="588">
        <v>13</v>
      </c>
      <c r="K15" s="589">
        <f>SUM(K13:K13)</f>
        <v>0</v>
      </c>
      <c r="L15" s="587">
        <f>SUM(L13:L13)</f>
        <v>0</v>
      </c>
      <c r="M15" s="590">
        <f>SUM(M13:M13)</f>
        <v>0</v>
      </c>
      <c r="N15" s="591">
        <v>39</v>
      </c>
      <c r="O15" s="587">
        <v>0</v>
      </c>
      <c r="P15" s="592">
        <v>39</v>
      </c>
      <c r="Q15" s="91"/>
      <c r="R15" s="91"/>
    </row>
    <row r="16" spans="1:73" ht="24.95" customHeight="1" thickBot="1" x14ac:dyDescent="0.4">
      <c r="A16" s="593" t="s">
        <v>36</v>
      </c>
      <c r="B16" s="594"/>
      <c r="C16" s="595"/>
      <c r="D16" s="596"/>
      <c r="E16" s="597"/>
      <c r="F16" s="595"/>
      <c r="G16" s="598"/>
      <c r="H16" s="594"/>
      <c r="I16" s="595"/>
      <c r="J16" s="596"/>
      <c r="K16" s="597"/>
      <c r="L16" s="595"/>
      <c r="M16" s="598"/>
      <c r="N16" s="594"/>
      <c r="O16" s="595"/>
      <c r="P16" s="596"/>
      <c r="Q16" s="91"/>
      <c r="R16" s="91"/>
    </row>
    <row r="17" spans="1:73" s="122" customFormat="1" ht="30.75" customHeight="1" x14ac:dyDescent="0.25">
      <c r="A17" s="577" t="s">
        <v>41</v>
      </c>
      <c r="B17" s="578">
        <v>1</v>
      </c>
      <c r="C17" s="579">
        <v>0</v>
      </c>
      <c r="D17" s="580">
        <v>1</v>
      </c>
      <c r="E17" s="581">
        <v>0</v>
      </c>
      <c r="F17" s="579">
        <v>0</v>
      </c>
      <c r="G17" s="582">
        <v>0</v>
      </c>
      <c r="H17" s="578">
        <v>0</v>
      </c>
      <c r="I17" s="579">
        <v>0</v>
      </c>
      <c r="J17" s="580">
        <v>0</v>
      </c>
      <c r="K17" s="581">
        <v>0</v>
      </c>
      <c r="L17" s="579">
        <v>0</v>
      </c>
      <c r="M17" s="582">
        <v>0</v>
      </c>
      <c r="N17" s="583">
        <v>1</v>
      </c>
      <c r="O17" s="579">
        <v>0</v>
      </c>
      <c r="P17" s="584">
        <v>1</v>
      </c>
      <c r="Q17" s="120"/>
      <c r="R17" s="120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</row>
    <row r="18" spans="1:73" s="123" customFormat="1" ht="32.25" customHeight="1" thickBot="1" x14ac:dyDescent="0.3">
      <c r="A18" s="599" t="s">
        <v>42</v>
      </c>
      <c r="B18" s="586">
        <v>1</v>
      </c>
      <c r="C18" s="587">
        <v>0</v>
      </c>
      <c r="D18" s="588">
        <v>1</v>
      </c>
      <c r="E18" s="589">
        <v>0</v>
      </c>
      <c r="F18" s="587">
        <v>0</v>
      </c>
      <c r="G18" s="590">
        <v>0</v>
      </c>
      <c r="H18" s="586">
        <v>0</v>
      </c>
      <c r="I18" s="587">
        <v>0</v>
      </c>
      <c r="J18" s="588">
        <v>0</v>
      </c>
      <c r="K18" s="589">
        <v>0</v>
      </c>
      <c r="L18" s="587">
        <v>0</v>
      </c>
      <c r="M18" s="590">
        <v>0</v>
      </c>
      <c r="N18" s="591">
        <v>1</v>
      </c>
      <c r="O18" s="587">
        <v>0</v>
      </c>
      <c r="P18" s="592">
        <v>1</v>
      </c>
      <c r="Q18" s="120"/>
      <c r="R18" s="120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</row>
    <row r="19" spans="1:73" ht="42.75" customHeight="1" thickBot="1" x14ac:dyDescent="0.4">
      <c r="A19" s="483" t="s">
        <v>15</v>
      </c>
      <c r="B19" s="485">
        <v>2</v>
      </c>
      <c r="C19" s="485">
        <v>0</v>
      </c>
      <c r="D19" s="486">
        <v>2</v>
      </c>
      <c r="E19" s="487">
        <v>0</v>
      </c>
      <c r="F19" s="485">
        <v>0</v>
      </c>
      <c r="G19" s="485">
        <v>0</v>
      </c>
      <c r="H19" s="485">
        <v>0</v>
      </c>
      <c r="I19" s="485">
        <v>0</v>
      </c>
      <c r="J19" s="486">
        <v>0</v>
      </c>
      <c r="K19" s="487">
        <v>0</v>
      </c>
      <c r="L19" s="485">
        <v>0</v>
      </c>
      <c r="M19" s="485">
        <v>0</v>
      </c>
      <c r="N19" s="485">
        <v>2</v>
      </c>
      <c r="O19" s="485">
        <v>0</v>
      </c>
      <c r="P19" s="486">
        <v>2</v>
      </c>
      <c r="Q19" s="107"/>
      <c r="R19" s="107"/>
    </row>
    <row r="20" spans="1:73" ht="30" customHeight="1" thickBot="1" x14ac:dyDescent="0.4">
      <c r="A20" s="103" t="s">
        <v>16</v>
      </c>
      <c r="B20" s="600">
        <v>12</v>
      </c>
      <c r="C20" s="600">
        <v>0</v>
      </c>
      <c r="D20" s="601">
        <v>12</v>
      </c>
      <c r="E20" s="602">
        <v>14</v>
      </c>
      <c r="F20" s="600">
        <v>0</v>
      </c>
      <c r="G20" s="603">
        <v>14</v>
      </c>
      <c r="H20" s="600">
        <v>13</v>
      </c>
      <c r="I20" s="600">
        <v>0</v>
      </c>
      <c r="J20" s="601">
        <v>13</v>
      </c>
      <c r="K20" s="602">
        <v>0</v>
      </c>
      <c r="L20" s="600">
        <v>0</v>
      </c>
      <c r="M20" s="603">
        <v>0</v>
      </c>
      <c r="N20" s="600">
        <v>39</v>
      </c>
      <c r="O20" s="600">
        <v>0</v>
      </c>
      <c r="P20" s="601">
        <v>39</v>
      </c>
      <c r="Q20" s="108"/>
      <c r="R20" s="108"/>
    </row>
    <row r="21" spans="1:73" ht="26.25" thickBot="1" x14ac:dyDescent="0.4">
      <c r="A21" s="103" t="s">
        <v>17</v>
      </c>
      <c r="B21" s="600">
        <v>2</v>
      </c>
      <c r="C21" s="600">
        <f t="shared" ref="C21:P21" si="0">C19</f>
        <v>0</v>
      </c>
      <c r="D21" s="601">
        <v>2</v>
      </c>
      <c r="E21" s="602">
        <f t="shared" si="0"/>
        <v>0</v>
      </c>
      <c r="F21" s="600">
        <f t="shared" si="0"/>
        <v>0</v>
      </c>
      <c r="G21" s="600">
        <f t="shared" si="0"/>
        <v>0</v>
      </c>
      <c r="H21" s="600">
        <f t="shared" si="0"/>
        <v>0</v>
      </c>
      <c r="I21" s="600">
        <f t="shared" si="0"/>
        <v>0</v>
      </c>
      <c r="J21" s="600">
        <f t="shared" si="0"/>
        <v>0</v>
      </c>
      <c r="K21" s="600">
        <f t="shared" si="0"/>
        <v>0</v>
      </c>
      <c r="L21" s="600">
        <f t="shared" si="0"/>
        <v>0</v>
      </c>
      <c r="M21" s="603">
        <f t="shared" si="0"/>
        <v>0</v>
      </c>
      <c r="N21" s="600">
        <v>2</v>
      </c>
      <c r="O21" s="600">
        <f t="shared" si="0"/>
        <v>0</v>
      </c>
      <c r="P21" s="601">
        <f t="shared" si="0"/>
        <v>2</v>
      </c>
      <c r="Q21" s="108"/>
      <c r="R21" s="108"/>
    </row>
    <row r="22" spans="1:73" ht="33" customHeight="1" thickBot="1" x14ac:dyDescent="0.4">
      <c r="A22" s="109" t="s">
        <v>18</v>
      </c>
      <c r="B22" s="110">
        <v>14</v>
      </c>
      <c r="C22" s="110">
        <v>0</v>
      </c>
      <c r="D22" s="112">
        <v>14</v>
      </c>
      <c r="E22" s="443">
        <v>14</v>
      </c>
      <c r="F22" s="110">
        <v>0</v>
      </c>
      <c r="G22" s="110">
        <v>14</v>
      </c>
      <c r="H22" s="110">
        <v>13</v>
      </c>
      <c r="I22" s="110">
        <v>0</v>
      </c>
      <c r="J22" s="110">
        <v>13</v>
      </c>
      <c r="K22" s="110">
        <v>0</v>
      </c>
      <c r="L22" s="110">
        <v>0</v>
      </c>
      <c r="M22" s="110">
        <v>0</v>
      </c>
      <c r="N22" s="110">
        <v>41</v>
      </c>
      <c r="O22" s="110">
        <v>0</v>
      </c>
      <c r="P22" s="112">
        <v>41</v>
      </c>
      <c r="Q22" s="108"/>
      <c r="R22" s="108"/>
    </row>
    <row r="23" spans="1:73" ht="24.75" customHeight="1" x14ac:dyDescent="0.35">
      <c r="A23" s="91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13"/>
    </row>
    <row r="24" spans="1:73" ht="25.5" hidden="1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73" ht="25.5" x14ac:dyDescent="0.35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</row>
    <row r="26" spans="1:73" ht="30.75" customHeight="1" x14ac:dyDescent="0.35">
      <c r="A26" s="1251"/>
      <c r="B26" s="1251"/>
      <c r="C26" s="1251"/>
      <c r="D26" s="1251"/>
      <c r="E26" s="1251"/>
      <c r="F26" s="1251"/>
      <c r="G26" s="1251"/>
      <c r="H26" s="1251"/>
      <c r="I26" s="1251"/>
      <c r="J26" s="1251"/>
      <c r="K26" s="1251"/>
      <c r="L26" s="1251"/>
      <c r="M26" s="1251"/>
      <c r="N26" s="1251"/>
      <c r="O26" s="1251"/>
      <c r="P26" s="1251"/>
    </row>
    <row r="27" spans="1:73" ht="25.5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</row>
    <row r="28" spans="1:73" ht="45" customHeight="1" x14ac:dyDescent="0.35"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zoomScale="50" zoomScaleNormal="50" workbookViewId="0">
      <selection activeCell="F11" sqref="F11"/>
    </sheetView>
  </sheetViews>
  <sheetFormatPr defaultRowHeight="26.25" x14ac:dyDescent="0.4"/>
  <cols>
    <col min="1" max="1" width="67.5703125" style="151" customWidth="1"/>
    <col min="2" max="2" width="15.42578125" style="151" customWidth="1"/>
    <col min="3" max="4" width="10.85546875" style="151" customWidth="1"/>
    <col min="5" max="6" width="13.7109375" style="151" customWidth="1"/>
    <col min="7" max="7" width="10.85546875" style="151" customWidth="1"/>
    <col min="8" max="8" width="14" style="151" customWidth="1"/>
    <col min="9" max="10" width="10.85546875" style="151" customWidth="1"/>
    <col min="11" max="11" width="14.5703125" style="151" customWidth="1"/>
    <col min="12" max="13" width="10.85546875" style="151" customWidth="1"/>
    <col min="14" max="14" width="14.5703125" style="151" customWidth="1"/>
    <col min="15" max="15" width="11.7109375" style="151" customWidth="1"/>
    <col min="16" max="16" width="10.85546875" style="152" customWidth="1"/>
    <col min="17" max="20" width="9.140625" style="151"/>
    <col min="21" max="21" width="10.5703125" style="151" bestFit="1" customWidth="1"/>
    <col min="22" max="22" width="11.28515625" style="151" customWidth="1"/>
    <col min="23" max="256" width="9.140625" style="151"/>
    <col min="257" max="257" width="67.5703125" style="151" customWidth="1"/>
    <col min="258" max="272" width="10.85546875" style="151" customWidth="1"/>
    <col min="273" max="276" width="9.140625" style="151"/>
    <col min="277" max="277" width="10.5703125" style="151" bestFit="1" customWidth="1"/>
    <col min="278" max="278" width="11.28515625" style="151" customWidth="1"/>
    <col min="279" max="512" width="9.140625" style="151"/>
    <col min="513" max="513" width="67.5703125" style="151" customWidth="1"/>
    <col min="514" max="528" width="10.85546875" style="151" customWidth="1"/>
    <col min="529" max="532" width="9.140625" style="151"/>
    <col min="533" max="533" width="10.5703125" style="151" bestFit="1" customWidth="1"/>
    <col min="534" max="534" width="11.28515625" style="151" customWidth="1"/>
    <col min="535" max="768" width="9.140625" style="151"/>
    <col min="769" max="769" width="67.5703125" style="151" customWidth="1"/>
    <col min="770" max="784" width="10.85546875" style="151" customWidth="1"/>
    <col min="785" max="788" width="9.140625" style="151"/>
    <col min="789" max="789" width="10.5703125" style="151" bestFit="1" customWidth="1"/>
    <col min="790" max="790" width="11.28515625" style="151" customWidth="1"/>
    <col min="791" max="1024" width="9.140625" style="151"/>
    <col min="1025" max="1025" width="67.5703125" style="151" customWidth="1"/>
    <col min="1026" max="1040" width="10.85546875" style="151" customWidth="1"/>
    <col min="1041" max="1044" width="9.140625" style="151"/>
    <col min="1045" max="1045" width="10.5703125" style="151" bestFit="1" customWidth="1"/>
    <col min="1046" max="1046" width="11.28515625" style="151" customWidth="1"/>
    <col min="1047" max="1280" width="9.140625" style="151"/>
    <col min="1281" max="1281" width="67.5703125" style="151" customWidth="1"/>
    <col min="1282" max="1296" width="10.85546875" style="151" customWidth="1"/>
    <col min="1297" max="1300" width="9.140625" style="151"/>
    <col min="1301" max="1301" width="10.5703125" style="151" bestFit="1" customWidth="1"/>
    <col min="1302" max="1302" width="11.28515625" style="151" customWidth="1"/>
    <col min="1303" max="1536" width="9.140625" style="151"/>
    <col min="1537" max="1537" width="67.5703125" style="151" customWidth="1"/>
    <col min="1538" max="1552" width="10.85546875" style="151" customWidth="1"/>
    <col min="1553" max="1556" width="9.140625" style="151"/>
    <col min="1557" max="1557" width="10.5703125" style="151" bestFit="1" customWidth="1"/>
    <col min="1558" max="1558" width="11.28515625" style="151" customWidth="1"/>
    <col min="1559" max="1792" width="9.140625" style="151"/>
    <col min="1793" max="1793" width="67.5703125" style="151" customWidth="1"/>
    <col min="1794" max="1808" width="10.85546875" style="151" customWidth="1"/>
    <col min="1809" max="1812" width="9.140625" style="151"/>
    <col min="1813" max="1813" width="10.5703125" style="151" bestFit="1" customWidth="1"/>
    <col min="1814" max="1814" width="11.28515625" style="151" customWidth="1"/>
    <col min="1815" max="2048" width="9.140625" style="151"/>
    <col min="2049" max="2049" width="67.5703125" style="151" customWidth="1"/>
    <col min="2050" max="2064" width="10.85546875" style="151" customWidth="1"/>
    <col min="2065" max="2068" width="9.140625" style="151"/>
    <col min="2069" max="2069" width="10.5703125" style="151" bestFit="1" customWidth="1"/>
    <col min="2070" max="2070" width="11.28515625" style="151" customWidth="1"/>
    <col min="2071" max="2304" width="9.140625" style="151"/>
    <col min="2305" max="2305" width="67.5703125" style="151" customWidth="1"/>
    <col min="2306" max="2320" width="10.85546875" style="151" customWidth="1"/>
    <col min="2321" max="2324" width="9.140625" style="151"/>
    <col min="2325" max="2325" width="10.5703125" style="151" bestFit="1" customWidth="1"/>
    <col min="2326" max="2326" width="11.28515625" style="151" customWidth="1"/>
    <col min="2327" max="2560" width="9.140625" style="151"/>
    <col min="2561" max="2561" width="67.5703125" style="151" customWidth="1"/>
    <col min="2562" max="2576" width="10.85546875" style="151" customWidth="1"/>
    <col min="2577" max="2580" width="9.140625" style="151"/>
    <col min="2581" max="2581" width="10.5703125" style="151" bestFit="1" customWidth="1"/>
    <col min="2582" max="2582" width="11.28515625" style="151" customWidth="1"/>
    <col min="2583" max="2816" width="9.140625" style="151"/>
    <col min="2817" max="2817" width="67.5703125" style="151" customWidth="1"/>
    <col min="2818" max="2832" width="10.85546875" style="151" customWidth="1"/>
    <col min="2833" max="2836" width="9.140625" style="151"/>
    <col min="2837" max="2837" width="10.5703125" style="151" bestFit="1" customWidth="1"/>
    <col min="2838" max="2838" width="11.28515625" style="151" customWidth="1"/>
    <col min="2839" max="3072" width="9.140625" style="151"/>
    <col min="3073" max="3073" width="67.5703125" style="151" customWidth="1"/>
    <col min="3074" max="3088" width="10.85546875" style="151" customWidth="1"/>
    <col min="3089" max="3092" width="9.140625" style="151"/>
    <col min="3093" max="3093" width="10.5703125" style="151" bestFit="1" customWidth="1"/>
    <col min="3094" max="3094" width="11.28515625" style="151" customWidth="1"/>
    <col min="3095" max="3328" width="9.140625" style="151"/>
    <col min="3329" max="3329" width="67.5703125" style="151" customWidth="1"/>
    <col min="3330" max="3344" width="10.85546875" style="151" customWidth="1"/>
    <col min="3345" max="3348" width="9.140625" style="151"/>
    <col min="3349" max="3349" width="10.5703125" style="151" bestFit="1" customWidth="1"/>
    <col min="3350" max="3350" width="11.28515625" style="151" customWidth="1"/>
    <col min="3351" max="3584" width="9.140625" style="151"/>
    <col min="3585" max="3585" width="67.5703125" style="151" customWidth="1"/>
    <col min="3586" max="3600" width="10.85546875" style="151" customWidth="1"/>
    <col min="3601" max="3604" width="9.140625" style="151"/>
    <col min="3605" max="3605" width="10.5703125" style="151" bestFit="1" customWidth="1"/>
    <col min="3606" max="3606" width="11.28515625" style="151" customWidth="1"/>
    <col min="3607" max="3840" width="9.140625" style="151"/>
    <col min="3841" max="3841" width="67.5703125" style="151" customWidth="1"/>
    <col min="3842" max="3856" width="10.85546875" style="151" customWidth="1"/>
    <col min="3857" max="3860" width="9.140625" style="151"/>
    <col min="3861" max="3861" width="10.5703125" style="151" bestFit="1" customWidth="1"/>
    <col min="3862" max="3862" width="11.28515625" style="151" customWidth="1"/>
    <col min="3863" max="4096" width="9.140625" style="151"/>
    <col min="4097" max="4097" width="67.5703125" style="151" customWidth="1"/>
    <col min="4098" max="4112" width="10.85546875" style="151" customWidth="1"/>
    <col min="4113" max="4116" width="9.140625" style="151"/>
    <col min="4117" max="4117" width="10.5703125" style="151" bestFit="1" customWidth="1"/>
    <col min="4118" max="4118" width="11.28515625" style="151" customWidth="1"/>
    <col min="4119" max="4352" width="9.140625" style="151"/>
    <col min="4353" max="4353" width="67.5703125" style="151" customWidth="1"/>
    <col min="4354" max="4368" width="10.85546875" style="151" customWidth="1"/>
    <col min="4369" max="4372" width="9.140625" style="151"/>
    <col min="4373" max="4373" width="10.5703125" style="151" bestFit="1" customWidth="1"/>
    <col min="4374" max="4374" width="11.28515625" style="151" customWidth="1"/>
    <col min="4375" max="4608" width="9.140625" style="151"/>
    <col min="4609" max="4609" width="67.5703125" style="151" customWidth="1"/>
    <col min="4610" max="4624" width="10.85546875" style="151" customWidth="1"/>
    <col min="4625" max="4628" width="9.140625" style="151"/>
    <col min="4629" max="4629" width="10.5703125" style="151" bestFit="1" customWidth="1"/>
    <col min="4630" max="4630" width="11.28515625" style="151" customWidth="1"/>
    <col min="4631" max="4864" width="9.140625" style="151"/>
    <col min="4865" max="4865" width="67.5703125" style="151" customWidth="1"/>
    <col min="4866" max="4880" width="10.85546875" style="151" customWidth="1"/>
    <col min="4881" max="4884" width="9.140625" style="151"/>
    <col min="4885" max="4885" width="10.5703125" style="151" bestFit="1" customWidth="1"/>
    <col min="4886" max="4886" width="11.28515625" style="151" customWidth="1"/>
    <col min="4887" max="5120" width="9.140625" style="151"/>
    <col min="5121" max="5121" width="67.5703125" style="151" customWidth="1"/>
    <col min="5122" max="5136" width="10.85546875" style="151" customWidth="1"/>
    <col min="5137" max="5140" width="9.140625" style="151"/>
    <col min="5141" max="5141" width="10.5703125" style="151" bestFit="1" customWidth="1"/>
    <col min="5142" max="5142" width="11.28515625" style="151" customWidth="1"/>
    <col min="5143" max="5376" width="9.140625" style="151"/>
    <col min="5377" max="5377" width="67.5703125" style="151" customWidth="1"/>
    <col min="5378" max="5392" width="10.85546875" style="151" customWidth="1"/>
    <col min="5393" max="5396" width="9.140625" style="151"/>
    <col min="5397" max="5397" width="10.5703125" style="151" bestFit="1" customWidth="1"/>
    <col min="5398" max="5398" width="11.28515625" style="151" customWidth="1"/>
    <col min="5399" max="5632" width="9.140625" style="151"/>
    <col min="5633" max="5633" width="67.5703125" style="151" customWidth="1"/>
    <col min="5634" max="5648" width="10.85546875" style="151" customWidth="1"/>
    <col min="5649" max="5652" width="9.140625" style="151"/>
    <col min="5653" max="5653" width="10.5703125" style="151" bestFit="1" customWidth="1"/>
    <col min="5654" max="5654" width="11.28515625" style="151" customWidth="1"/>
    <col min="5655" max="5888" width="9.140625" style="151"/>
    <col min="5889" max="5889" width="67.5703125" style="151" customWidth="1"/>
    <col min="5890" max="5904" width="10.85546875" style="151" customWidth="1"/>
    <col min="5905" max="5908" width="9.140625" style="151"/>
    <col min="5909" max="5909" width="10.5703125" style="151" bestFit="1" customWidth="1"/>
    <col min="5910" max="5910" width="11.28515625" style="151" customWidth="1"/>
    <col min="5911" max="6144" width="9.140625" style="151"/>
    <col min="6145" max="6145" width="67.5703125" style="151" customWidth="1"/>
    <col min="6146" max="6160" width="10.85546875" style="151" customWidth="1"/>
    <col min="6161" max="6164" width="9.140625" style="151"/>
    <col min="6165" max="6165" width="10.5703125" style="151" bestFit="1" customWidth="1"/>
    <col min="6166" max="6166" width="11.28515625" style="151" customWidth="1"/>
    <col min="6167" max="6400" width="9.140625" style="151"/>
    <col min="6401" max="6401" width="67.5703125" style="151" customWidth="1"/>
    <col min="6402" max="6416" width="10.85546875" style="151" customWidth="1"/>
    <col min="6417" max="6420" width="9.140625" style="151"/>
    <col min="6421" max="6421" width="10.5703125" style="151" bestFit="1" customWidth="1"/>
    <col min="6422" max="6422" width="11.28515625" style="151" customWidth="1"/>
    <col min="6423" max="6656" width="9.140625" style="151"/>
    <col min="6657" max="6657" width="67.5703125" style="151" customWidth="1"/>
    <col min="6658" max="6672" width="10.85546875" style="151" customWidth="1"/>
    <col min="6673" max="6676" width="9.140625" style="151"/>
    <col min="6677" max="6677" width="10.5703125" style="151" bestFit="1" customWidth="1"/>
    <col min="6678" max="6678" width="11.28515625" style="151" customWidth="1"/>
    <col min="6679" max="6912" width="9.140625" style="151"/>
    <col min="6913" max="6913" width="67.5703125" style="151" customWidth="1"/>
    <col min="6914" max="6928" width="10.85546875" style="151" customWidth="1"/>
    <col min="6929" max="6932" width="9.140625" style="151"/>
    <col min="6933" max="6933" width="10.5703125" style="151" bestFit="1" customWidth="1"/>
    <col min="6934" max="6934" width="11.28515625" style="151" customWidth="1"/>
    <col min="6935" max="7168" width="9.140625" style="151"/>
    <col min="7169" max="7169" width="67.5703125" style="151" customWidth="1"/>
    <col min="7170" max="7184" width="10.85546875" style="151" customWidth="1"/>
    <col min="7185" max="7188" width="9.140625" style="151"/>
    <col min="7189" max="7189" width="10.5703125" style="151" bestFit="1" customWidth="1"/>
    <col min="7190" max="7190" width="11.28515625" style="151" customWidth="1"/>
    <col min="7191" max="7424" width="9.140625" style="151"/>
    <col min="7425" max="7425" width="67.5703125" style="151" customWidth="1"/>
    <col min="7426" max="7440" width="10.85546875" style="151" customWidth="1"/>
    <col min="7441" max="7444" width="9.140625" style="151"/>
    <col min="7445" max="7445" width="10.5703125" style="151" bestFit="1" customWidth="1"/>
    <col min="7446" max="7446" width="11.28515625" style="151" customWidth="1"/>
    <col min="7447" max="7680" width="9.140625" style="151"/>
    <col min="7681" max="7681" width="67.5703125" style="151" customWidth="1"/>
    <col min="7682" max="7696" width="10.85546875" style="151" customWidth="1"/>
    <col min="7697" max="7700" width="9.140625" style="151"/>
    <col min="7701" max="7701" width="10.5703125" style="151" bestFit="1" customWidth="1"/>
    <col min="7702" max="7702" width="11.28515625" style="151" customWidth="1"/>
    <col min="7703" max="7936" width="9.140625" style="151"/>
    <col min="7937" max="7937" width="67.5703125" style="151" customWidth="1"/>
    <col min="7938" max="7952" width="10.85546875" style="151" customWidth="1"/>
    <col min="7953" max="7956" width="9.140625" style="151"/>
    <col min="7957" max="7957" width="10.5703125" style="151" bestFit="1" customWidth="1"/>
    <col min="7958" max="7958" width="11.28515625" style="151" customWidth="1"/>
    <col min="7959" max="8192" width="9.140625" style="151"/>
    <col min="8193" max="8193" width="67.5703125" style="151" customWidth="1"/>
    <col min="8194" max="8208" width="10.85546875" style="151" customWidth="1"/>
    <col min="8209" max="8212" width="9.140625" style="151"/>
    <col min="8213" max="8213" width="10.5703125" style="151" bestFit="1" customWidth="1"/>
    <col min="8214" max="8214" width="11.28515625" style="151" customWidth="1"/>
    <col min="8215" max="8448" width="9.140625" style="151"/>
    <col min="8449" max="8449" width="67.5703125" style="151" customWidth="1"/>
    <col min="8450" max="8464" width="10.85546875" style="151" customWidth="1"/>
    <col min="8465" max="8468" width="9.140625" style="151"/>
    <col min="8469" max="8469" width="10.5703125" style="151" bestFit="1" customWidth="1"/>
    <col min="8470" max="8470" width="11.28515625" style="151" customWidth="1"/>
    <col min="8471" max="8704" width="9.140625" style="151"/>
    <col min="8705" max="8705" width="67.5703125" style="151" customWidth="1"/>
    <col min="8706" max="8720" width="10.85546875" style="151" customWidth="1"/>
    <col min="8721" max="8724" width="9.140625" style="151"/>
    <col min="8725" max="8725" width="10.5703125" style="151" bestFit="1" customWidth="1"/>
    <col min="8726" max="8726" width="11.28515625" style="151" customWidth="1"/>
    <col min="8727" max="8960" width="9.140625" style="151"/>
    <col min="8961" max="8961" width="67.5703125" style="151" customWidth="1"/>
    <col min="8962" max="8976" width="10.85546875" style="151" customWidth="1"/>
    <col min="8977" max="8980" width="9.140625" style="151"/>
    <col min="8981" max="8981" width="10.5703125" style="151" bestFit="1" customWidth="1"/>
    <col min="8982" max="8982" width="11.28515625" style="151" customWidth="1"/>
    <col min="8983" max="9216" width="9.140625" style="151"/>
    <col min="9217" max="9217" width="67.5703125" style="151" customWidth="1"/>
    <col min="9218" max="9232" width="10.85546875" style="151" customWidth="1"/>
    <col min="9233" max="9236" width="9.140625" style="151"/>
    <col min="9237" max="9237" width="10.5703125" style="151" bestFit="1" customWidth="1"/>
    <col min="9238" max="9238" width="11.28515625" style="151" customWidth="1"/>
    <col min="9239" max="9472" width="9.140625" style="151"/>
    <col min="9473" max="9473" width="67.5703125" style="151" customWidth="1"/>
    <col min="9474" max="9488" width="10.85546875" style="151" customWidth="1"/>
    <col min="9489" max="9492" width="9.140625" style="151"/>
    <col min="9493" max="9493" width="10.5703125" style="151" bestFit="1" customWidth="1"/>
    <col min="9494" max="9494" width="11.28515625" style="151" customWidth="1"/>
    <col min="9495" max="9728" width="9.140625" style="151"/>
    <col min="9729" max="9729" width="67.5703125" style="151" customWidth="1"/>
    <col min="9730" max="9744" width="10.85546875" style="151" customWidth="1"/>
    <col min="9745" max="9748" width="9.140625" style="151"/>
    <col min="9749" max="9749" width="10.5703125" style="151" bestFit="1" customWidth="1"/>
    <col min="9750" max="9750" width="11.28515625" style="151" customWidth="1"/>
    <col min="9751" max="9984" width="9.140625" style="151"/>
    <col min="9985" max="9985" width="67.5703125" style="151" customWidth="1"/>
    <col min="9986" max="10000" width="10.85546875" style="151" customWidth="1"/>
    <col min="10001" max="10004" width="9.140625" style="151"/>
    <col min="10005" max="10005" width="10.5703125" style="151" bestFit="1" customWidth="1"/>
    <col min="10006" max="10006" width="11.28515625" style="151" customWidth="1"/>
    <col min="10007" max="10240" width="9.140625" style="151"/>
    <col min="10241" max="10241" width="67.5703125" style="151" customWidth="1"/>
    <col min="10242" max="10256" width="10.85546875" style="151" customWidth="1"/>
    <col min="10257" max="10260" width="9.140625" style="151"/>
    <col min="10261" max="10261" width="10.5703125" style="151" bestFit="1" customWidth="1"/>
    <col min="10262" max="10262" width="11.28515625" style="151" customWidth="1"/>
    <col min="10263" max="10496" width="9.140625" style="151"/>
    <col min="10497" max="10497" width="67.5703125" style="151" customWidth="1"/>
    <col min="10498" max="10512" width="10.85546875" style="151" customWidth="1"/>
    <col min="10513" max="10516" width="9.140625" style="151"/>
    <col min="10517" max="10517" width="10.5703125" style="151" bestFit="1" customWidth="1"/>
    <col min="10518" max="10518" width="11.28515625" style="151" customWidth="1"/>
    <col min="10519" max="10752" width="9.140625" style="151"/>
    <col min="10753" max="10753" width="67.5703125" style="151" customWidth="1"/>
    <col min="10754" max="10768" width="10.85546875" style="151" customWidth="1"/>
    <col min="10769" max="10772" width="9.140625" style="151"/>
    <col min="10773" max="10773" width="10.5703125" style="151" bestFit="1" customWidth="1"/>
    <col min="10774" max="10774" width="11.28515625" style="151" customWidth="1"/>
    <col min="10775" max="11008" width="9.140625" style="151"/>
    <col min="11009" max="11009" width="67.5703125" style="151" customWidth="1"/>
    <col min="11010" max="11024" width="10.85546875" style="151" customWidth="1"/>
    <col min="11025" max="11028" width="9.140625" style="151"/>
    <col min="11029" max="11029" width="10.5703125" style="151" bestFit="1" customWidth="1"/>
    <col min="11030" max="11030" width="11.28515625" style="151" customWidth="1"/>
    <col min="11031" max="11264" width="9.140625" style="151"/>
    <col min="11265" max="11265" width="67.5703125" style="151" customWidth="1"/>
    <col min="11266" max="11280" width="10.85546875" style="151" customWidth="1"/>
    <col min="11281" max="11284" width="9.140625" style="151"/>
    <col min="11285" max="11285" width="10.5703125" style="151" bestFit="1" customWidth="1"/>
    <col min="11286" max="11286" width="11.28515625" style="151" customWidth="1"/>
    <col min="11287" max="11520" width="9.140625" style="151"/>
    <col min="11521" max="11521" width="67.5703125" style="151" customWidth="1"/>
    <col min="11522" max="11536" width="10.85546875" style="151" customWidth="1"/>
    <col min="11537" max="11540" width="9.140625" style="151"/>
    <col min="11541" max="11541" width="10.5703125" style="151" bestFit="1" customWidth="1"/>
    <col min="11542" max="11542" width="11.28515625" style="151" customWidth="1"/>
    <col min="11543" max="11776" width="9.140625" style="151"/>
    <col min="11777" max="11777" width="67.5703125" style="151" customWidth="1"/>
    <col min="11778" max="11792" width="10.85546875" style="151" customWidth="1"/>
    <col min="11793" max="11796" width="9.140625" style="151"/>
    <col min="11797" max="11797" width="10.5703125" style="151" bestFit="1" customWidth="1"/>
    <col min="11798" max="11798" width="11.28515625" style="151" customWidth="1"/>
    <col min="11799" max="12032" width="9.140625" style="151"/>
    <col min="12033" max="12033" width="67.5703125" style="151" customWidth="1"/>
    <col min="12034" max="12048" width="10.85546875" style="151" customWidth="1"/>
    <col min="12049" max="12052" width="9.140625" style="151"/>
    <col min="12053" max="12053" width="10.5703125" style="151" bestFit="1" customWidth="1"/>
    <col min="12054" max="12054" width="11.28515625" style="151" customWidth="1"/>
    <col min="12055" max="12288" width="9.140625" style="151"/>
    <col min="12289" max="12289" width="67.5703125" style="151" customWidth="1"/>
    <col min="12290" max="12304" width="10.85546875" style="151" customWidth="1"/>
    <col min="12305" max="12308" width="9.140625" style="151"/>
    <col min="12309" max="12309" width="10.5703125" style="151" bestFit="1" customWidth="1"/>
    <col min="12310" max="12310" width="11.28515625" style="151" customWidth="1"/>
    <col min="12311" max="12544" width="9.140625" style="151"/>
    <col min="12545" max="12545" width="67.5703125" style="151" customWidth="1"/>
    <col min="12546" max="12560" width="10.85546875" style="151" customWidth="1"/>
    <col min="12561" max="12564" width="9.140625" style="151"/>
    <col min="12565" max="12565" width="10.5703125" style="151" bestFit="1" customWidth="1"/>
    <col min="12566" max="12566" width="11.28515625" style="151" customWidth="1"/>
    <col min="12567" max="12800" width="9.140625" style="151"/>
    <col min="12801" max="12801" width="67.5703125" style="151" customWidth="1"/>
    <col min="12802" max="12816" width="10.85546875" style="151" customWidth="1"/>
    <col min="12817" max="12820" width="9.140625" style="151"/>
    <col min="12821" max="12821" width="10.5703125" style="151" bestFit="1" customWidth="1"/>
    <col min="12822" max="12822" width="11.28515625" style="151" customWidth="1"/>
    <col min="12823" max="13056" width="9.140625" style="151"/>
    <col min="13057" max="13057" width="67.5703125" style="151" customWidth="1"/>
    <col min="13058" max="13072" width="10.85546875" style="151" customWidth="1"/>
    <col min="13073" max="13076" width="9.140625" style="151"/>
    <col min="13077" max="13077" width="10.5703125" style="151" bestFit="1" customWidth="1"/>
    <col min="13078" max="13078" width="11.28515625" style="151" customWidth="1"/>
    <col min="13079" max="13312" width="9.140625" style="151"/>
    <col min="13313" max="13313" width="67.5703125" style="151" customWidth="1"/>
    <col min="13314" max="13328" width="10.85546875" style="151" customWidth="1"/>
    <col min="13329" max="13332" width="9.140625" style="151"/>
    <col min="13333" max="13333" width="10.5703125" style="151" bestFit="1" customWidth="1"/>
    <col min="13334" max="13334" width="11.28515625" style="151" customWidth="1"/>
    <col min="13335" max="13568" width="9.140625" style="151"/>
    <col min="13569" max="13569" width="67.5703125" style="151" customWidth="1"/>
    <col min="13570" max="13584" width="10.85546875" style="151" customWidth="1"/>
    <col min="13585" max="13588" width="9.140625" style="151"/>
    <col min="13589" max="13589" width="10.5703125" style="151" bestFit="1" customWidth="1"/>
    <col min="13590" max="13590" width="11.28515625" style="151" customWidth="1"/>
    <col min="13591" max="13824" width="9.140625" style="151"/>
    <col min="13825" max="13825" width="67.5703125" style="151" customWidth="1"/>
    <col min="13826" max="13840" width="10.85546875" style="151" customWidth="1"/>
    <col min="13841" max="13844" width="9.140625" style="151"/>
    <col min="13845" max="13845" width="10.5703125" style="151" bestFit="1" customWidth="1"/>
    <col min="13846" max="13846" width="11.28515625" style="151" customWidth="1"/>
    <col min="13847" max="14080" width="9.140625" style="151"/>
    <col min="14081" max="14081" width="67.5703125" style="151" customWidth="1"/>
    <col min="14082" max="14096" width="10.85546875" style="151" customWidth="1"/>
    <col min="14097" max="14100" width="9.140625" style="151"/>
    <col min="14101" max="14101" width="10.5703125" style="151" bestFit="1" customWidth="1"/>
    <col min="14102" max="14102" width="11.28515625" style="151" customWidth="1"/>
    <col min="14103" max="14336" width="9.140625" style="151"/>
    <col min="14337" max="14337" width="67.5703125" style="151" customWidth="1"/>
    <col min="14338" max="14352" width="10.85546875" style="151" customWidth="1"/>
    <col min="14353" max="14356" width="9.140625" style="151"/>
    <col min="14357" max="14357" width="10.5703125" style="151" bestFit="1" customWidth="1"/>
    <col min="14358" max="14358" width="11.28515625" style="151" customWidth="1"/>
    <col min="14359" max="14592" width="9.140625" style="151"/>
    <col min="14593" max="14593" width="67.5703125" style="151" customWidth="1"/>
    <col min="14594" max="14608" width="10.85546875" style="151" customWidth="1"/>
    <col min="14609" max="14612" width="9.140625" style="151"/>
    <col min="14613" max="14613" width="10.5703125" style="151" bestFit="1" customWidth="1"/>
    <col min="14614" max="14614" width="11.28515625" style="151" customWidth="1"/>
    <col min="14615" max="14848" width="9.140625" style="151"/>
    <col min="14849" max="14849" width="67.5703125" style="151" customWidth="1"/>
    <col min="14850" max="14864" width="10.85546875" style="151" customWidth="1"/>
    <col min="14865" max="14868" width="9.140625" style="151"/>
    <col min="14869" max="14869" width="10.5703125" style="151" bestFit="1" customWidth="1"/>
    <col min="14870" max="14870" width="11.28515625" style="151" customWidth="1"/>
    <col min="14871" max="15104" width="9.140625" style="151"/>
    <col min="15105" max="15105" width="67.5703125" style="151" customWidth="1"/>
    <col min="15106" max="15120" width="10.85546875" style="151" customWidth="1"/>
    <col min="15121" max="15124" width="9.140625" style="151"/>
    <col min="15125" max="15125" width="10.5703125" style="151" bestFit="1" customWidth="1"/>
    <col min="15126" max="15126" width="11.28515625" style="151" customWidth="1"/>
    <col min="15127" max="15360" width="9.140625" style="151"/>
    <col min="15361" max="15361" width="67.5703125" style="151" customWidth="1"/>
    <col min="15362" max="15376" width="10.85546875" style="151" customWidth="1"/>
    <col min="15377" max="15380" width="9.140625" style="151"/>
    <col min="15381" max="15381" width="10.5703125" style="151" bestFit="1" customWidth="1"/>
    <col min="15382" max="15382" width="11.28515625" style="151" customWidth="1"/>
    <col min="15383" max="15616" width="9.140625" style="151"/>
    <col min="15617" max="15617" width="67.5703125" style="151" customWidth="1"/>
    <col min="15618" max="15632" width="10.85546875" style="151" customWidth="1"/>
    <col min="15633" max="15636" width="9.140625" style="151"/>
    <col min="15637" max="15637" width="10.5703125" style="151" bestFit="1" customWidth="1"/>
    <col min="15638" max="15638" width="11.28515625" style="151" customWidth="1"/>
    <col min="15639" max="15872" width="9.140625" style="151"/>
    <col min="15873" max="15873" width="67.5703125" style="151" customWidth="1"/>
    <col min="15874" max="15888" width="10.85546875" style="151" customWidth="1"/>
    <col min="15889" max="15892" width="9.140625" style="151"/>
    <col min="15893" max="15893" width="10.5703125" style="151" bestFit="1" customWidth="1"/>
    <col min="15894" max="15894" width="11.28515625" style="151" customWidth="1"/>
    <col min="15895" max="16128" width="9.140625" style="151"/>
    <col min="16129" max="16129" width="67.5703125" style="151" customWidth="1"/>
    <col min="16130" max="16144" width="10.85546875" style="151" customWidth="1"/>
    <col min="16145" max="16148" width="9.140625" style="151"/>
    <col min="16149" max="16149" width="10.5703125" style="151" bestFit="1" customWidth="1"/>
    <col min="16150" max="16150" width="11.28515625" style="151" customWidth="1"/>
    <col min="16151" max="16384" width="9.140625" style="151"/>
  </cols>
  <sheetData>
    <row r="1" spans="1:20" ht="57" customHeight="1" x14ac:dyDescent="0.4">
      <c r="A1" s="1268" t="s">
        <v>69</v>
      </c>
      <c r="B1" s="1268"/>
      <c r="C1" s="1268"/>
      <c r="D1" s="1268"/>
      <c r="E1" s="1268"/>
      <c r="F1" s="1268"/>
      <c r="G1" s="1268"/>
      <c r="H1" s="1268"/>
      <c r="I1" s="1268"/>
      <c r="J1" s="1268"/>
      <c r="K1" s="1268"/>
      <c r="L1" s="1268"/>
      <c r="M1" s="1268"/>
      <c r="N1" s="1268"/>
      <c r="O1" s="1268"/>
      <c r="P1" s="1268"/>
      <c r="Q1" s="150"/>
      <c r="R1" s="150"/>
      <c r="S1" s="150"/>
      <c r="T1" s="150"/>
    </row>
    <row r="2" spans="1:20" ht="32.25" customHeight="1" x14ac:dyDescent="0.4">
      <c r="A2" s="1060"/>
      <c r="B2" s="1060"/>
      <c r="C2" s="1060"/>
      <c r="D2" s="1060"/>
      <c r="E2" s="1060"/>
      <c r="F2" s="1060"/>
      <c r="G2" s="1060"/>
      <c r="H2" s="1060"/>
      <c r="I2" s="1060"/>
      <c r="J2" s="1060"/>
      <c r="K2" s="1060"/>
      <c r="L2" s="1060"/>
      <c r="M2" s="1060"/>
      <c r="N2" s="1060"/>
      <c r="O2" s="1060"/>
      <c r="P2" s="1060"/>
      <c r="Q2" s="150"/>
      <c r="R2" s="150"/>
      <c r="S2" s="150"/>
      <c r="T2" s="150"/>
    </row>
    <row r="3" spans="1:20" ht="38.25" customHeight="1" x14ac:dyDescent="0.4">
      <c r="A3" s="1268" t="s">
        <v>115</v>
      </c>
      <c r="B3" s="1268"/>
      <c r="C3" s="1268"/>
      <c r="D3" s="1268"/>
      <c r="E3" s="1268"/>
      <c r="F3" s="1268"/>
      <c r="G3" s="1268"/>
      <c r="H3" s="1268"/>
      <c r="I3" s="1268"/>
      <c r="J3" s="1268"/>
      <c r="K3" s="1268"/>
      <c r="L3" s="1268"/>
      <c r="M3" s="1268"/>
      <c r="N3" s="1268"/>
      <c r="O3" s="1268"/>
      <c r="P3" s="1268"/>
      <c r="Q3" s="150"/>
      <c r="R3" s="150"/>
      <c r="S3" s="150"/>
      <c r="T3" s="150"/>
    </row>
    <row r="4" spans="1:20" ht="33" customHeight="1" thickBot="1" x14ac:dyDescent="0.45">
      <c r="A4" s="1060"/>
    </row>
    <row r="5" spans="1:20" ht="33" customHeight="1" x14ac:dyDescent="0.4">
      <c r="A5" s="1269" t="s">
        <v>1</v>
      </c>
      <c r="B5" s="1265" t="s">
        <v>19</v>
      </c>
      <c r="C5" s="1266"/>
      <c r="D5" s="1267"/>
      <c r="E5" s="1265" t="s">
        <v>20</v>
      </c>
      <c r="F5" s="1266"/>
      <c r="G5" s="1267"/>
      <c r="H5" s="1265" t="s">
        <v>21</v>
      </c>
      <c r="I5" s="1266"/>
      <c r="J5" s="1267"/>
      <c r="K5" s="1265" t="s">
        <v>22</v>
      </c>
      <c r="L5" s="1266"/>
      <c r="M5" s="1267"/>
      <c r="N5" s="1272" t="s">
        <v>26</v>
      </c>
      <c r="O5" s="1273"/>
      <c r="P5" s="1274"/>
    </row>
    <row r="6" spans="1:20" ht="33" customHeight="1" x14ac:dyDescent="0.4">
      <c r="A6" s="1270"/>
      <c r="B6" s="1262" t="s">
        <v>24</v>
      </c>
      <c r="C6" s="1263"/>
      <c r="D6" s="1264"/>
      <c r="E6" s="1262" t="s">
        <v>24</v>
      </c>
      <c r="F6" s="1263"/>
      <c r="G6" s="1264"/>
      <c r="H6" s="1262" t="s">
        <v>24</v>
      </c>
      <c r="I6" s="1263"/>
      <c r="J6" s="1264"/>
      <c r="K6" s="1262" t="s">
        <v>24</v>
      </c>
      <c r="L6" s="1263"/>
      <c r="M6" s="1264"/>
      <c r="N6" s="1275"/>
      <c r="O6" s="1263"/>
      <c r="P6" s="1264"/>
    </row>
    <row r="7" spans="1:20" ht="99.75" customHeight="1" thickBot="1" x14ac:dyDescent="0.45">
      <c r="A7" s="1271"/>
      <c r="B7" s="1061" t="s">
        <v>5</v>
      </c>
      <c r="C7" s="1062" t="s">
        <v>6</v>
      </c>
      <c r="D7" s="1063" t="s">
        <v>7</v>
      </c>
      <c r="E7" s="1061" t="s">
        <v>5</v>
      </c>
      <c r="F7" s="1062" t="s">
        <v>6</v>
      </c>
      <c r="G7" s="1063" t="s">
        <v>7</v>
      </c>
      <c r="H7" s="1061" t="s">
        <v>5</v>
      </c>
      <c r="I7" s="1062" t="s">
        <v>6</v>
      </c>
      <c r="J7" s="1063" t="s">
        <v>7</v>
      </c>
      <c r="K7" s="1061" t="s">
        <v>5</v>
      </c>
      <c r="L7" s="1062" t="s">
        <v>6</v>
      </c>
      <c r="M7" s="1063" t="s">
        <v>7</v>
      </c>
      <c r="N7" s="1064" t="s">
        <v>5</v>
      </c>
      <c r="O7" s="1062" t="s">
        <v>6</v>
      </c>
      <c r="P7" s="1063" t="s">
        <v>7</v>
      </c>
    </row>
    <row r="8" spans="1:20" ht="36.75" customHeight="1" x14ac:dyDescent="0.4">
      <c r="A8" s="605" t="s">
        <v>8</v>
      </c>
      <c r="B8" s="606"/>
      <c r="C8" s="607"/>
      <c r="D8" s="608"/>
      <c r="E8" s="606"/>
      <c r="F8" s="607"/>
      <c r="G8" s="608"/>
      <c r="H8" s="606"/>
      <c r="I8" s="607"/>
      <c r="J8" s="608"/>
      <c r="K8" s="609"/>
      <c r="L8" s="610"/>
      <c r="M8" s="611"/>
      <c r="N8" s="612"/>
      <c r="O8" s="613"/>
      <c r="P8" s="1065"/>
    </row>
    <row r="9" spans="1:20" x14ac:dyDescent="0.4">
      <c r="A9" s="1066" t="s">
        <v>79</v>
      </c>
      <c r="B9" s="1067">
        <v>1</v>
      </c>
      <c r="C9" s="1068">
        <v>0</v>
      </c>
      <c r="D9" s="1069">
        <f t="shared" ref="D9:D20" si="0">B9+C9</f>
        <v>1</v>
      </c>
      <c r="E9" s="1067">
        <v>1</v>
      </c>
      <c r="F9" s="1068">
        <v>0</v>
      </c>
      <c r="G9" s="1069">
        <f>E9+F9</f>
        <v>1</v>
      </c>
      <c r="H9" s="1067">
        <v>2</v>
      </c>
      <c r="I9" s="1068">
        <v>0</v>
      </c>
      <c r="J9" s="1069">
        <f>H9+I9</f>
        <v>2</v>
      </c>
      <c r="K9" s="1070">
        <v>0</v>
      </c>
      <c r="L9" s="1071">
        <v>0</v>
      </c>
      <c r="M9" s="1072">
        <f>K9+L9</f>
        <v>0</v>
      </c>
      <c r="N9" s="1073">
        <f t="shared" ref="N9:P20" si="1">B9+E9+H9+K9</f>
        <v>4</v>
      </c>
      <c r="O9" s="1074">
        <f t="shared" si="1"/>
        <v>0</v>
      </c>
      <c r="P9" s="1075">
        <f t="shared" si="1"/>
        <v>4</v>
      </c>
    </row>
    <row r="10" spans="1:20" ht="57.75" customHeight="1" x14ac:dyDescent="0.4">
      <c r="A10" s="1066" t="s">
        <v>80</v>
      </c>
      <c r="B10" s="1067">
        <v>0</v>
      </c>
      <c r="C10" s="1068">
        <v>0</v>
      </c>
      <c r="D10" s="1069">
        <f t="shared" si="0"/>
        <v>0</v>
      </c>
      <c r="E10" s="1067">
        <v>0</v>
      </c>
      <c r="F10" s="1068">
        <v>0</v>
      </c>
      <c r="G10" s="1069">
        <f>E10+F10</f>
        <v>0</v>
      </c>
      <c r="H10" s="1067">
        <v>1</v>
      </c>
      <c r="I10" s="1068">
        <v>0</v>
      </c>
      <c r="J10" s="1069">
        <f>H10+I10</f>
        <v>1</v>
      </c>
      <c r="K10" s="1070">
        <v>0</v>
      </c>
      <c r="L10" s="1071">
        <v>0</v>
      </c>
      <c r="M10" s="1072">
        <f>K10+L10</f>
        <v>0</v>
      </c>
      <c r="N10" s="1073">
        <f t="shared" si="1"/>
        <v>1</v>
      </c>
      <c r="O10" s="1074">
        <f t="shared" si="1"/>
        <v>0</v>
      </c>
      <c r="P10" s="1075">
        <f t="shared" si="1"/>
        <v>1</v>
      </c>
    </row>
    <row r="11" spans="1:20" x14ac:dyDescent="0.4">
      <c r="A11" s="1066" t="s">
        <v>70</v>
      </c>
      <c r="B11" s="1067">
        <v>5</v>
      </c>
      <c r="C11" s="1068">
        <v>1</v>
      </c>
      <c r="D11" s="1069">
        <f t="shared" si="0"/>
        <v>6</v>
      </c>
      <c r="E11" s="1067">
        <v>4</v>
      </c>
      <c r="F11" s="1068">
        <v>0</v>
      </c>
      <c r="G11" s="1069">
        <f>E11+F11</f>
        <v>4</v>
      </c>
      <c r="H11" s="1067">
        <v>5</v>
      </c>
      <c r="I11" s="1068">
        <v>0</v>
      </c>
      <c r="J11" s="1069">
        <f>H11+I11</f>
        <v>5</v>
      </c>
      <c r="K11" s="1070">
        <v>0</v>
      </c>
      <c r="L11" s="1071">
        <v>0</v>
      </c>
      <c r="M11" s="1072">
        <f>K11+L11</f>
        <v>0</v>
      </c>
      <c r="N11" s="1073">
        <f t="shared" si="1"/>
        <v>14</v>
      </c>
      <c r="O11" s="1074">
        <f t="shared" si="1"/>
        <v>1</v>
      </c>
      <c r="P11" s="1075">
        <f t="shared" si="1"/>
        <v>15</v>
      </c>
    </row>
    <row r="12" spans="1:20" x14ac:dyDescent="0.4">
      <c r="A12" s="1066" t="s">
        <v>81</v>
      </c>
      <c r="B12" s="1067">
        <v>4</v>
      </c>
      <c r="C12" s="1068">
        <v>0</v>
      </c>
      <c r="D12" s="1069">
        <f t="shared" si="0"/>
        <v>4</v>
      </c>
      <c r="E12" s="1067">
        <v>4</v>
      </c>
      <c r="F12" s="1068">
        <v>0</v>
      </c>
      <c r="G12" s="1069">
        <f t="shared" ref="G12:G17" si="2">E12+F12</f>
        <v>4</v>
      </c>
      <c r="H12" s="1067">
        <v>3</v>
      </c>
      <c r="I12" s="1068">
        <v>0</v>
      </c>
      <c r="J12" s="1069">
        <f t="shared" ref="J12:J17" si="3">H12+I12</f>
        <v>3</v>
      </c>
      <c r="K12" s="1070">
        <v>2</v>
      </c>
      <c r="L12" s="1071">
        <v>1</v>
      </c>
      <c r="M12" s="1072">
        <f t="shared" ref="M12:M17" si="4">K12+L12</f>
        <v>3</v>
      </c>
      <c r="N12" s="1073">
        <f t="shared" si="1"/>
        <v>13</v>
      </c>
      <c r="O12" s="1074">
        <f t="shared" si="1"/>
        <v>1</v>
      </c>
      <c r="P12" s="1075">
        <f t="shared" si="1"/>
        <v>14</v>
      </c>
    </row>
    <row r="13" spans="1:20" x14ac:dyDescent="0.4">
      <c r="A13" s="1066" t="s">
        <v>71</v>
      </c>
      <c r="B13" s="1067">
        <v>1</v>
      </c>
      <c r="C13" s="1068">
        <v>0</v>
      </c>
      <c r="D13" s="1069">
        <f t="shared" si="0"/>
        <v>1</v>
      </c>
      <c r="E13" s="1067">
        <v>0</v>
      </c>
      <c r="F13" s="1068">
        <v>1</v>
      </c>
      <c r="G13" s="1069">
        <f t="shared" si="2"/>
        <v>1</v>
      </c>
      <c r="H13" s="1067">
        <v>3</v>
      </c>
      <c r="I13" s="1068">
        <v>0</v>
      </c>
      <c r="J13" s="1069">
        <f t="shared" si="3"/>
        <v>3</v>
      </c>
      <c r="K13" s="1070">
        <v>0</v>
      </c>
      <c r="L13" s="1071">
        <v>0</v>
      </c>
      <c r="M13" s="1072">
        <f t="shared" si="4"/>
        <v>0</v>
      </c>
      <c r="N13" s="1073">
        <f t="shared" si="1"/>
        <v>4</v>
      </c>
      <c r="O13" s="1074">
        <f t="shared" si="1"/>
        <v>1</v>
      </c>
      <c r="P13" s="1075">
        <f t="shared" si="1"/>
        <v>5</v>
      </c>
    </row>
    <row r="14" spans="1:20" x14ac:dyDescent="0.4">
      <c r="A14" s="1066" t="s">
        <v>72</v>
      </c>
      <c r="B14" s="1067">
        <v>0</v>
      </c>
      <c r="C14" s="1068">
        <v>3</v>
      </c>
      <c r="D14" s="1069">
        <f t="shared" si="0"/>
        <v>3</v>
      </c>
      <c r="E14" s="1067">
        <v>2</v>
      </c>
      <c r="F14" s="1068">
        <v>1</v>
      </c>
      <c r="G14" s="1069">
        <f t="shared" si="2"/>
        <v>3</v>
      </c>
      <c r="H14" s="1067">
        <v>2</v>
      </c>
      <c r="I14" s="1068">
        <v>0</v>
      </c>
      <c r="J14" s="1069">
        <f t="shared" si="3"/>
        <v>2</v>
      </c>
      <c r="K14" s="1070">
        <v>0</v>
      </c>
      <c r="L14" s="1071">
        <v>0</v>
      </c>
      <c r="M14" s="1072">
        <f t="shared" si="4"/>
        <v>0</v>
      </c>
      <c r="N14" s="1073">
        <f t="shared" si="1"/>
        <v>4</v>
      </c>
      <c r="O14" s="1074">
        <f t="shared" si="1"/>
        <v>4</v>
      </c>
      <c r="P14" s="1075">
        <f t="shared" si="1"/>
        <v>8</v>
      </c>
    </row>
    <row r="15" spans="1:20" ht="52.5" x14ac:dyDescent="0.4">
      <c r="A15" s="1066" t="s">
        <v>73</v>
      </c>
      <c r="B15" s="1067">
        <v>0</v>
      </c>
      <c r="C15" s="1068">
        <v>1</v>
      </c>
      <c r="D15" s="1069">
        <f t="shared" si="0"/>
        <v>1</v>
      </c>
      <c r="E15" s="1067">
        <v>0</v>
      </c>
      <c r="F15" s="1068">
        <v>1</v>
      </c>
      <c r="G15" s="1069">
        <f>E15+F15</f>
        <v>1</v>
      </c>
      <c r="H15" s="1067">
        <v>3</v>
      </c>
      <c r="I15" s="1068">
        <v>1</v>
      </c>
      <c r="J15" s="1069">
        <f>H15+I15</f>
        <v>4</v>
      </c>
      <c r="K15" s="1070">
        <v>0</v>
      </c>
      <c r="L15" s="1071">
        <v>0</v>
      </c>
      <c r="M15" s="1072">
        <f>K15+L15</f>
        <v>0</v>
      </c>
      <c r="N15" s="1073">
        <f t="shared" si="1"/>
        <v>3</v>
      </c>
      <c r="O15" s="1074">
        <f t="shared" si="1"/>
        <v>3</v>
      </c>
      <c r="P15" s="1075">
        <f t="shared" si="1"/>
        <v>6</v>
      </c>
    </row>
    <row r="16" spans="1:20" s="604" customFormat="1" ht="52.5" x14ac:dyDescent="0.2">
      <c r="A16" s="1076" t="s">
        <v>74</v>
      </c>
      <c r="B16" s="1067">
        <v>1</v>
      </c>
      <c r="C16" s="1068">
        <v>0</v>
      </c>
      <c r="D16" s="1069">
        <f t="shared" si="0"/>
        <v>1</v>
      </c>
      <c r="E16" s="1067">
        <v>2</v>
      </c>
      <c r="F16" s="1068">
        <v>0</v>
      </c>
      <c r="G16" s="1069">
        <f t="shared" si="2"/>
        <v>2</v>
      </c>
      <c r="H16" s="1067">
        <v>1</v>
      </c>
      <c r="I16" s="1068">
        <v>0</v>
      </c>
      <c r="J16" s="1069">
        <f t="shared" si="3"/>
        <v>1</v>
      </c>
      <c r="K16" s="1070">
        <v>0</v>
      </c>
      <c r="L16" s="1071">
        <v>0</v>
      </c>
      <c r="M16" s="1072">
        <f t="shared" si="4"/>
        <v>0</v>
      </c>
      <c r="N16" s="1073">
        <f t="shared" si="1"/>
        <v>4</v>
      </c>
      <c r="O16" s="1074">
        <f t="shared" si="1"/>
        <v>0</v>
      </c>
      <c r="P16" s="1075">
        <f t="shared" si="1"/>
        <v>4</v>
      </c>
    </row>
    <row r="17" spans="1:16" ht="48" customHeight="1" x14ac:dyDescent="0.4">
      <c r="A17" s="1077" t="s">
        <v>75</v>
      </c>
      <c r="B17" s="1067">
        <v>5</v>
      </c>
      <c r="C17" s="1068">
        <v>1</v>
      </c>
      <c r="D17" s="1069">
        <f t="shared" si="0"/>
        <v>6</v>
      </c>
      <c r="E17" s="1067">
        <v>5</v>
      </c>
      <c r="F17" s="1068">
        <v>1</v>
      </c>
      <c r="G17" s="1069">
        <f t="shared" si="2"/>
        <v>6</v>
      </c>
      <c r="H17" s="1067">
        <v>7</v>
      </c>
      <c r="I17" s="1068">
        <v>0</v>
      </c>
      <c r="J17" s="1069">
        <f t="shared" si="3"/>
        <v>7</v>
      </c>
      <c r="K17" s="1070">
        <v>0</v>
      </c>
      <c r="L17" s="1071">
        <v>0</v>
      </c>
      <c r="M17" s="1072">
        <f t="shared" si="4"/>
        <v>0</v>
      </c>
      <c r="N17" s="1073">
        <f t="shared" si="1"/>
        <v>17</v>
      </c>
      <c r="O17" s="1074">
        <f t="shared" si="1"/>
        <v>2</v>
      </c>
      <c r="P17" s="1075">
        <f t="shared" si="1"/>
        <v>19</v>
      </c>
    </row>
    <row r="18" spans="1:16" ht="27.75" customHeight="1" x14ac:dyDescent="0.4">
      <c r="A18" s="1076" t="s">
        <v>76</v>
      </c>
      <c r="B18" s="1067">
        <v>4</v>
      </c>
      <c r="C18" s="1068">
        <v>0</v>
      </c>
      <c r="D18" s="1069">
        <f t="shared" si="0"/>
        <v>4</v>
      </c>
      <c r="E18" s="1067">
        <v>6</v>
      </c>
      <c r="F18" s="1068">
        <v>0</v>
      </c>
      <c r="G18" s="1069">
        <f>E18+F18</f>
        <v>6</v>
      </c>
      <c r="H18" s="1067">
        <v>4</v>
      </c>
      <c r="I18" s="1068">
        <v>0</v>
      </c>
      <c r="J18" s="1078">
        <f>H18+I18</f>
        <v>4</v>
      </c>
      <c r="K18" s="1079">
        <v>0</v>
      </c>
      <c r="L18" s="1080">
        <v>0</v>
      </c>
      <c r="M18" s="1081">
        <f>K18+L18</f>
        <v>0</v>
      </c>
      <c r="N18" s="1073">
        <f t="shared" si="1"/>
        <v>14</v>
      </c>
      <c r="O18" s="1074">
        <f t="shared" si="1"/>
        <v>0</v>
      </c>
      <c r="P18" s="1075">
        <f t="shared" si="1"/>
        <v>14</v>
      </c>
    </row>
    <row r="19" spans="1:16" ht="63" customHeight="1" x14ac:dyDescent="0.4">
      <c r="A19" s="1077" t="s">
        <v>77</v>
      </c>
      <c r="B19" s="1067">
        <v>3</v>
      </c>
      <c r="C19" s="1068">
        <v>0</v>
      </c>
      <c r="D19" s="1069">
        <f t="shared" si="0"/>
        <v>3</v>
      </c>
      <c r="E19" s="1067">
        <v>2</v>
      </c>
      <c r="F19" s="1068">
        <v>0</v>
      </c>
      <c r="G19" s="1069">
        <f>E19+F19</f>
        <v>2</v>
      </c>
      <c r="H19" s="1067">
        <v>2</v>
      </c>
      <c r="I19" s="1068">
        <v>0</v>
      </c>
      <c r="J19" s="1069">
        <f>H19+I19</f>
        <v>2</v>
      </c>
      <c r="K19" s="1070">
        <v>0</v>
      </c>
      <c r="L19" s="1071">
        <v>0</v>
      </c>
      <c r="M19" s="1072">
        <f>K19+L19</f>
        <v>0</v>
      </c>
      <c r="N19" s="1073">
        <f t="shared" si="1"/>
        <v>7</v>
      </c>
      <c r="O19" s="1074">
        <f t="shared" si="1"/>
        <v>0</v>
      </c>
      <c r="P19" s="1075">
        <f t="shared" si="1"/>
        <v>7</v>
      </c>
    </row>
    <row r="20" spans="1:16" ht="27" thickBot="1" x14ac:dyDescent="0.45">
      <c r="A20" s="614" t="s">
        <v>95</v>
      </c>
      <c r="B20" s="1082">
        <v>3</v>
      </c>
      <c r="C20" s="1083">
        <v>0</v>
      </c>
      <c r="D20" s="1084">
        <f t="shared" si="0"/>
        <v>3</v>
      </c>
      <c r="E20" s="1082">
        <v>3</v>
      </c>
      <c r="F20" s="1083">
        <v>0</v>
      </c>
      <c r="G20" s="1084">
        <f>E20+F20</f>
        <v>3</v>
      </c>
      <c r="H20" s="1082">
        <v>1</v>
      </c>
      <c r="I20" s="1083">
        <v>0</v>
      </c>
      <c r="J20" s="1084">
        <f>H20+I20</f>
        <v>1</v>
      </c>
      <c r="K20" s="1085">
        <v>0</v>
      </c>
      <c r="L20" s="1086">
        <v>0</v>
      </c>
      <c r="M20" s="1087">
        <f>K20+L20</f>
        <v>0</v>
      </c>
      <c r="N20" s="615">
        <f t="shared" si="1"/>
        <v>7</v>
      </c>
      <c r="O20" s="1088">
        <f t="shared" si="1"/>
        <v>0</v>
      </c>
      <c r="P20" s="1089">
        <f t="shared" si="1"/>
        <v>7</v>
      </c>
    </row>
    <row r="21" spans="1:16" ht="46.5" customHeight="1" thickBot="1" x14ac:dyDescent="0.45">
      <c r="A21" s="616" t="s">
        <v>9</v>
      </c>
      <c r="B21" s="1090">
        <f>SUM(B9:B20)</f>
        <v>27</v>
      </c>
      <c r="C21" s="1091">
        <f t="shared" ref="C21:P21" si="5">SUM(C9:C20)</f>
        <v>6</v>
      </c>
      <c r="D21" s="1092">
        <f t="shared" si="5"/>
        <v>33</v>
      </c>
      <c r="E21" s="1090">
        <f t="shared" si="5"/>
        <v>29</v>
      </c>
      <c r="F21" s="1091">
        <f t="shared" si="5"/>
        <v>4</v>
      </c>
      <c r="G21" s="1092">
        <f t="shared" si="5"/>
        <v>33</v>
      </c>
      <c r="H21" s="1090">
        <f t="shared" si="5"/>
        <v>34</v>
      </c>
      <c r="I21" s="1091">
        <f t="shared" si="5"/>
        <v>1</v>
      </c>
      <c r="J21" s="1092">
        <f t="shared" si="5"/>
        <v>35</v>
      </c>
      <c r="K21" s="1090">
        <f t="shared" si="5"/>
        <v>2</v>
      </c>
      <c r="L21" s="1091">
        <f t="shared" si="5"/>
        <v>1</v>
      </c>
      <c r="M21" s="1092">
        <f t="shared" si="5"/>
        <v>3</v>
      </c>
      <c r="N21" s="1093">
        <f t="shared" si="5"/>
        <v>92</v>
      </c>
      <c r="O21" s="1091">
        <f t="shared" si="5"/>
        <v>12</v>
      </c>
      <c r="P21" s="1092">
        <f t="shared" si="5"/>
        <v>104</v>
      </c>
    </row>
    <row r="22" spans="1:16" ht="27" customHeight="1" x14ac:dyDescent="0.4">
      <c r="A22" s="617" t="s">
        <v>10</v>
      </c>
      <c r="B22" s="618"/>
      <c r="C22" s="619"/>
      <c r="D22" s="620"/>
      <c r="E22" s="618"/>
      <c r="F22" s="619"/>
      <c r="G22" s="620"/>
      <c r="H22" s="618"/>
      <c r="I22" s="619"/>
      <c r="J22" s="620"/>
      <c r="K22" s="618"/>
      <c r="L22" s="619"/>
      <c r="M22" s="620"/>
      <c r="N22" s="612"/>
      <c r="O22" s="613"/>
      <c r="P22" s="1094"/>
    </row>
    <row r="23" spans="1:16" ht="31.5" customHeight="1" x14ac:dyDescent="0.4">
      <c r="A23" s="1095" t="s">
        <v>11</v>
      </c>
      <c r="B23" s="1096"/>
      <c r="C23" s="1097"/>
      <c r="D23" s="1098"/>
      <c r="E23" s="1096"/>
      <c r="F23" s="1097"/>
      <c r="G23" s="1098"/>
      <c r="H23" s="1096"/>
      <c r="I23" s="1097"/>
      <c r="J23" s="1098"/>
      <c r="K23" s="1096"/>
      <c r="L23" s="1097"/>
      <c r="M23" s="1099"/>
      <c r="N23" s="1100"/>
      <c r="O23" s="1101"/>
      <c r="P23" s="1075"/>
    </row>
    <row r="24" spans="1:16" ht="24.95" customHeight="1" x14ac:dyDescent="0.4">
      <c r="A24" s="1066" t="s">
        <v>79</v>
      </c>
      <c r="B24" s="1067">
        <v>1</v>
      </c>
      <c r="C24" s="1068">
        <v>0</v>
      </c>
      <c r="D24" s="1069">
        <f>B24+C24</f>
        <v>1</v>
      </c>
      <c r="E24" s="1067">
        <v>1</v>
      </c>
      <c r="F24" s="1068">
        <v>0</v>
      </c>
      <c r="G24" s="1069">
        <f>E24+F24</f>
        <v>1</v>
      </c>
      <c r="H24" s="1067">
        <v>2</v>
      </c>
      <c r="I24" s="1068">
        <v>0</v>
      </c>
      <c r="J24" s="1069">
        <f>H24+I24</f>
        <v>2</v>
      </c>
      <c r="K24" s="1070">
        <v>0</v>
      </c>
      <c r="L24" s="1071">
        <v>0</v>
      </c>
      <c r="M24" s="1072">
        <f t="shared" ref="M24:M35" si="6">K24+L24</f>
        <v>0</v>
      </c>
      <c r="N24" s="1102">
        <f>B24+E24+H24+K24</f>
        <v>4</v>
      </c>
      <c r="O24" s="1103">
        <f>C24+F24+I24+L24</f>
        <v>0</v>
      </c>
      <c r="P24" s="1075">
        <f>D24+G24+J24+M24</f>
        <v>4</v>
      </c>
    </row>
    <row r="25" spans="1:16" ht="24.95" customHeight="1" x14ac:dyDescent="0.4">
      <c r="A25" s="1066" t="s">
        <v>80</v>
      </c>
      <c r="B25" s="1067">
        <v>0</v>
      </c>
      <c r="C25" s="1068">
        <v>0</v>
      </c>
      <c r="D25" s="1069">
        <f t="shared" ref="D25:D35" si="7">B25+C25</f>
        <v>0</v>
      </c>
      <c r="E25" s="1067">
        <v>0</v>
      </c>
      <c r="F25" s="1068">
        <v>0</v>
      </c>
      <c r="G25" s="1069">
        <f t="shared" ref="G25:G35" si="8">E25+F25</f>
        <v>0</v>
      </c>
      <c r="H25" s="1067">
        <v>1</v>
      </c>
      <c r="I25" s="1068">
        <v>0</v>
      </c>
      <c r="J25" s="1069">
        <f t="shared" ref="J25:J35" si="9">H25+I25</f>
        <v>1</v>
      </c>
      <c r="K25" s="1070">
        <v>0</v>
      </c>
      <c r="L25" s="1071">
        <v>0</v>
      </c>
      <c r="M25" s="1072">
        <f t="shared" si="6"/>
        <v>0</v>
      </c>
      <c r="N25" s="1102">
        <f t="shared" ref="N25:P35" si="10">B25+E25+H25+K25</f>
        <v>1</v>
      </c>
      <c r="O25" s="1103">
        <f t="shared" si="10"/>
        <v>0</v>
      </c>
      <c r="P25" s="1075">
        <f t="shared" si="10"/>
        <v>1</v>
      </c>
    </row>
    <row r="26" spans="1:16" ht="24.95" customHeight="1" x14ac:dyDescent="0.4">
      <c r="A26" s="1066" t="s">
        <v>70</v>
      </c>
      <c r="B26" s="1067">
        <v>5</v>
      </c>
      <c r="C26" s="1068">
        <v>1</v>
      </c>
      <c r="D26" s="1069">
        <f t="shared" si="7"/>
        <v>6</v>
      </c>
      <c r="E26" s="1067">
        <v>4</v>
      </c>
      <c r="F26" s="1068">
        <v>0</v>
      </c>
      <c r="G26" s="1069">
        <f t="shared" si="8"/>
        <v>4</v>
      </c>
      <c r="H26" s="1067">
        <v>5</v>
      </c>
      <c r="I26" s="1068">
        <v>0</v>
      </c>
      <c r="J26" s="1069">
        <f t="shared" si="9"/>
        <v>5</v>
      </c>
      <c r="K26" s="1070">
        <v>0</v>
      </c>
      <c r="L26" s="1071">
        <v>0</v>
      </c>
      <c r="M26" s="1072">
        <f t="shared" si="6"/>
        <v>0</v>
      </c>
      <c r="N26" s="1102">
        <f t="shared" si="10"/>
        <v>14</v>
      </c>
      <c r="O26" s="1103">
        <f t="shared" si="10"/>
        <v>1</v>
      </c>
      <c r="P26" s="1075">
        <f t="shared" si="10"/>
        <v>15</v>
      </c>
    </row>
    <row r="27" spans="1:16" s="178" customFormat="1" ht="24.95" customHeight="1" x14ac:dyDescent="0.4">
      <c r="A27" s="1066" t="s">
        <v>81</v>
      </c>
      <c r="B27" s="1067">
        <v>4</v>
      </c>
      <c r="C27" s="1068">
        <v>0</v>
      </c>
      <c r="D27" s="1069">
        <f t="shared" si="7"/>
        <v>4</v>
      </c>
      <c r="E27" s="1067">
        <v>4</v>
      </c>
      <c r="F27" s="1068">
        <v>0</v>
      </c>
      <c r="G27" s="1069">
        <f t="shared" si="8"/>
        <v>4</v>
      </c>
      <c r="H27" s="1067">
        <v>3</v>
      </c>
      <c r="I27" s="1068">
        <v>0</v>
      </c>
      <c r="J27" s="1069">
        <f t="shared" si="9"/>
        <v>3</v>
      </c>
      <c r="K27" s="1070">
        <v>2</v>
      </c>
      <c r="L27" s="1071">
        <v>0</v>
      </c>
      <c r="M27" s="1072">
        <f t="shared" si="6"/>
        <v>2</v>
      </c>
      <c r="N27" s="1102">
        <f t="shared" si="10"/>
        <v>13</v>
      </c>
      <c r="O27" s="1103">
        <f t="shared" si="10"/>
        <v>0</v>
      </c>
      <c r="P27" s="1075">
        <f t="shared" si="10"/>
        <v>13</v>
      </c>
    </row>
    <row r="28" spans="1:16" ht="24.95" customHeight="1" x14ac:dyDescent="0.4">
      <c r="A28" s="1066" t="s">
        <v>71</v>
      </c>
      <c r="B28" s="1067">
        <v>1</v>
      </c>
      <c r="C28" s="1068">
        <v>0</v>
      </c>
      <c r="D28" s="1069">
        <f t="shared" si="7"/>
        <v>1</v>
      </c>
      <c r="E28" s="1067">
        <v>0</v>
      </c>
      <c r="F28" s="1068">
        <v>1</v>
      </c>
      <c r="G28" s="1069">
        <f t="shared" si="8"/>
        <v>1</v>
      </c>
      <c r="H28" s="1067">
        <v>3</v>
      </c>
      <c r="I28" s="1068">
        <v>0</v>
      </c>
      <c r="J28" s="1069">
        <f t="shared" si="9"/>
        <v>3</v>
      </c>
      <c r="K28" s="1070">
        <v>0</v>
      </c>
      <c r="L28" s="1071">
        <v>0</v>
      </c>
      <c r="M28" s="1072">
        <f t="shared" si="6"/>
        <v>0</v>
      </c>
      <c r="N28" s="1102">
        <f t="shared" si="10"/>
        <v>4</v>
      </c>
      <c r="O28" s="1103">
        <f t="shared" si="10"/>
        <v>1</v>
      </c>
      <c r="P28" s="1075">
        <f t="shared" si="10"/>
        <v>5</v>
      </c>
    </row>
    <row r="29" spans="1:16" s="178" customFormat="1" ht="24.95" customHeight="1" x14ac:dyDescent="0.4">
      <c r="A29" s="1066" t="s">
        <v>72</v>
      </c>
      <c r="B29" s="1067">
        <v>0</v>
      </c>
      <c r="C29" s="1068">
        <v>3</v>
      </c>
      <c r="D29" s="1069">
        <f t="shared" si="7"/>
        <v>3</v>
      </c>
      <c r="E29" s="1067">
        <v>2</v>
      </c>
      <c r="F29" s="1068">
        <v>1</v>
      </c>
      <c r="G29" s="1069">
        <f t="shared" si="8"/>
        <v>3</v>
      </c>
      <c r="H29" s="1067">
        <v>2</v>
      </c>
      <c r="I29" s="1068">
        <v>0</v>
      </c>
      <c r="J29" s="1069">
        <f t="shared" si="9"/>
        <v>2</v>
      </c>
      <c r="K29" s="1070">
        <v>0</v>
      </c>
      <c r="L29" s="1071">
        <v>0</v>
      </c>
      <c r="M29" s="1072">
        <f t="shared" si="6"/>
        <v>0</v>
      </c>
      <c r="N29" s="1102">
        <f t="shared" si="10"/>
        <v>4</v>
      </c>
      <c r="O29" s="1103">
        <f t="shared" si="10"/>
        <v>4</v>
      </c>
      <c r="P29" s="1075">
        <f t="shared" si="10"/>
        <v>8</v>
      </c>
    </row>
    <row r="30" spans="1:16" ht="51" customHeight="1" x14ac:dyDescent="0.4">
      <c r="A30" s="1066" t="s">
        <v>73</v>
      </c>
      <c r="B30" s="1067">
        <v>0</v>
      </c>
      <c r="C30" s="1068">
        <v>1</v>
      </c>
      <c r="D30" s="1069">
        <f t="shared" si="7"/>
        <v>1</v>
      </c>
      <c r="E30" s="1067">
        <v>0</v>
      </c>
      <c r="F30" s="1068">
        <v>1</v>
      </c>
      <c r="G30" s="1069">
        <f t="shared" si="8"/>
        <v>1</v>
      </c>
      <c r="H30" s="1067">
        <v>3</v>
      </c>
      <c r="I30" s="1068">
        <v>0</v>
      </c>
      <c r="J30" s="1069">
        <f t="shared" si="9"/>
        <v>3</v>
      </c>
      <c r="K30" s="1070">
        <v>0</v>
      </c>
      <c r="L30" s="1071">
        <v>0</v>
      </c>
      <c r="M30" s="1072">
        <f t="shared" si="6"/>
        <v>0</v>
      </c>
      <c r="N30" s="1102">
        <f t="shared" si="10"/>
        <v>3</v>
      </c>
      <c r="O30" s="1103">
        <f t="shared" si="10"/>
        <v>2</v>
      </c>
      <c r="P30" s="1075">
        <f t="shared" si="10"/>
        <v>5</v>
      </c>
    </row>
    <row r="31" spans="1:16" ht="51.75" customHeight="1" x14ac:dyDescent="0.4">
      <c r="A31" s="1104" t="s">
        <v>74</v>
      </c>
      <c r="B31" s="1067">
        <v>1</v>
      </c>
      <c r="C31" s="1068">
        <v>0</v>
      </c>
      <c r="D31" s="1069">
        <f t="shared" si="7"/>
        <v>1</v>
      </c>
      <c r="E31" s="1067">
        <v>2</v>
      </c>
      <c r="F31" s="1068">
        <v>0</v>
      </c>
      <c r="G31" s="1069">
        <f t="shared" si="8"/>
        <v>2</v>
      </c>
      <c r="H31" s="1067">
        <v>1</v>
      </c>
      <c r="I31" s="1068">
        <v>0</v>
      </c>
      <c r="J31" s="1069">
        <f t="shared" si="9"/>
        <v>1</v>
      </c>
      <c r="K31" s="1070">
        <v>0</v>
      </c>
      <c r="L31" s="1071">
        <v>0</v>
      </c>
      <c r="M31" s="1072">
        <f t="shared" si="6"/>
        <v>0</v>
      </c>
      <c r="N31" s="1102">
        <f t="shared" si="10"/>
        <v>4</v>
      </c>
      <c r="O31" s="1103">
        <f t="shared" si="10"/>
        <v>0</v>
      </c>
      <c r="P31" s="1075">
        <f t="shared" si="10"/>
        <v>4</v>
      </c>
    </row>
    <row r="32" spans="1:16" ht="52.5" customHeight="1" x14ac:dyDescent="0.4">
      <c r="A32" s="1077" t="s">
        <v>75</v>
      </c>
      <c r="B32" s="1067">
        <v>5</v>
      </c>
      <c r="C32" s="1068">
        <v>1</v>
      </c>
      <c r="D32" s="1069">
        <f t="shared" si="7"/>
        <v>6</v>
      </c>
      <c r="E32" s="1067">
        <v>5</v>
      </c>
      <c r="F32" s="1068">
        <v>0</v>
      </c>
      <c r="G32" s="1069">
        <f t="shared" si="8"/>
        <v>5</v>
      </c>
      <c r="H32" s="1067">
        <v>7</v>
      </c>
      <c r="I32" s="1068">
        <v>0</v>
      </c>
      <c r="J32" s="1069">
        <f t="shared" si="9"/>
        <v>7</v>
      </c>
      <c r="K32" s="1070">
        <v>0</v>
      </c>
      <c r="L32" s="1071">
        <v>0</v>
      </c>
      <c r="M32" s="1072">
        <f t="shared" si="6"/>
        <v>0</v>
      </c>
      <c r="N32" s="1102">
        <f t="shared" si="10"/>
        <v>17</v>
      </c>
      <c r="O32" s="1103">
        <f t="shared" si="10"/>
        <v>1</v>
      </c>
      <c r="P32" s="1075">
        <f t="shared" si="10"/>
        <v>18</v>
      </c>
    </row>
    <row r="33" spans="1:16" ht="24.95" customHeight="1" x14ac:dyDescent="0.4">
      <c r="A33" s="1076" t="s">
        <v>76</v>
      </c>
      <c r="B33" s="1067">
        <v>4</v>
      </c>
      <c r="C33" s="1068">
        <v>0</v>
      </c>
      <c r="D33" s="1069">
        <f t="shared" si="7"/>
        <v>4</v>
      </c>
      <c r="E33" s="1067">
        <v>6</v>
      </c>
      <c r="F33" s="1068">
        <v>0</v>
      </c>
      <c r="G33" s="1069">
        <f t="shared" si="8"/>
        <v>6</v>
      </c>
      <c r="H33" s="1067">
        <v>4</v>
      </c>
      <c r="I33" s="1068">
        <v>0</v>
      </c>
      <c r="J33" s="1069">
        <f t="shared" si="9"/>
        <v>4</v>
      </c>
      <c r="K33" s="1079">
        <v>0</v>
      </c>
      <c r="L33" s="1080">
        <v>0</v>
      </c>
      <c r="M33" s="1081">
        <f t="shared" si="6"/>
        <v>0</v>
      </c>
      <c r="N33" s="1102">
        <f t="shared" si="10"/>
        <v>14</v>
      </c>
      <c r="O33" s="1103">
        <f t="shared" si="10"/>
        <v>0</v>
      </c>
      <c r="P33" s="1075">
        <f t="shared" si="10"/>
        <v>14</v>
      </c>
    </row>
    <row r="34" spans="1:16" ht="49.5" customHeight="1" x14ac:dyDescent="0.4">
      <c r="A34" s="1077" t="s">
        <v>77</v>
      </c>
      <c r="B34" s="1067">
        <v>3</v>
      </c>
      <c r="C34" s="1068">
        <v>0</v>
      </c>
      <c r="D34" s="1069">
        <f t="shared" si="7"/>
        <v>3</v>
      </c>
      <c r="E34" s="1067">
        <v>2</v>
      </c>
      <c r="F34" s="1068">
        <v>0</v>
      </c>
      <c r="G34" s="1069">
        <f t="shared" si="8"/>
        <v>2</v>
      </c>
      <c r="H34" s="1067">
        <v>2</v>
      </c>
      <c r="I34" s="1068">
        <v>0</v>
      </c>
      <c r="J34" s="1069">
        <f t="shared" si="9"/>
        <v>2</v>
      </c>
      <c r="K34" s="1070">
        <v>0</v>
      </c>
      <c r="L34" s="1071">
        <v>0</v>
      </c>
      <c r="M34" s="1072">
        <f t="shared" si="6"/>
        <v>0</v>
      </c>
      <c r="N34" s="1102">
        <f t="shared" si="10"/>
        <v>7</v>
      </c>
      <c r="O34" s="1103">
        <f t="shared" si="10"/>
        <v>0</v>
      </c>
      <c r="P34" s="1075">
        <f t="shared" si="10"/>
        <v>7</v>
      </c>
    </row>
    <row r="35" spans="1:16" ht="27" thickBot="1" x14ac:dyDescent="0.45">
      <c r="A35" s="614" t="s">
        <v>95</v>
      </c>
      <c r="B35" s="1082">
        <v>3</v>
      </c>
      <c r="C35" s="1083">
        <v>0</v>
      </c>
      <c r="D35" s="1084">
        <f t="shared" si="7"/>
        <v>3</v>
      </c>
      <c r="E35" s="1082">
        <v>3</v>
      </c>
      <c r="F35" s="1083">
        <v>0</v>
      </c>
      <c r="G35" s="1084">
        <f t="shared" si="8"/>
        <v>3</v>
      </c>
      <c r="H35" s="1082">
        <v>1</v>
      </c>
      <c r="I35" s="1083">
        <v>0</v>
      </c>
      <c r="J35" s="1084">
        <f t="shared" si="9"/>
        <v>1</v>
      </c>
      <c r="K35" s="1085">
        <v>0</v>
      </c>
      <c r="L35" s="1086">
        <v>0</v>
      </c>
      <c r="M35" s="1087">
        <f t="shared" si="6"/>
        <v>0</v>
      </c>
      <c r="N35" s="621">
        <f t="shared" si="10"/>
        <v>7</v>
      </c>
      <c r="O35" s="1105">
        <f t="shared" si="10"/>
        <v>0</v>
      </c>
      <c r="P35" s="1089">
        <f t="shared" si="10"/>
        <v>7</v>
      </c>
    </row>
    <row r="36" spans="1:16" ht="45" customHeight="1" thickBot="1" x14ac:dyDescent="0.45">
      <c r="A36" s="622" t="s">
        <v>13</v>
      </c>
      <c r="B36" s="1106">
        <f t="shared" ref="B36:P36" si="11">SUM(B24:B35)</f>
        <v>27</v>
      </c>
      <c r="C36" s="1107">
        <f t="shared" si="11"/>
        <v>6</v>
      </c>
      <c r="D36" s="1108">
        <f t="shared" si="11"/>
        <v>33</v>
      </c>
      <c r="E36" s="1106">
        <f t="shared" si="11"/>
        <v>29</v>
      </c>
      <c r="F36" s="1107">
        <f t="shared" si="11"/>
        <v>3</v>
      </c>
      <c r="G36" s="1108">
        <f t="shared" si="11"/>
        <v>32</v>
      </c>
      <c r="H36" s="1106">
        <f t="shared" si="11"/>
        <v>34</v>
      </c>
      <c r="I36" s="1107">
        <f t="shared" si="11"/>
        <v>0</v>
      </c>
      <c r="J36" s="1108">
        <f t="shared" si="11"/>
        <v>34</v>
      </c>
      <c r="K36" s="1106">
        <f t="shared" si="11"/>
        <v>2</v>
      </c>
      <c r="L36" s="1107">
        <f t="shared" si="11"/>
        <v>0</v>
      </c>
      <c r="M36" s="1108">
        <f t="shared" si="11"/>
        <v>2</v>
      </c>
      <c r="N36" s="1109">
        <f t="shared" si="11"/>
        <v>92</v>
      </c>
      <c r="O36" s="1107">
        <f t="shared" si="11"/>
        <v>9</v>
      </c>
      <c r="P36" s="1108">
        <f t="shared" si="11"/>
        <v>101</v>
      </c>
    </row>
    <row r="37" spans="1:16" ht="53.25" customHeight="1" x14ac:dyDescent="0.4">
      <c r="A37" s="623" t="s">
        <v>14</v>
      </c>
      <c r="B37" s="624"/>
      <c r="C37" s="625"/>
      <c r="D37" s="626"/>
      <c r="E37" s="627"/>
      <c r="F37" s="628"/>
      <c r="G37" s="629"/>
      <c r="H37" s="627"/>
      <c r="I37" s="628"/>
      <c r="J37" s="629"/>
      <c r="K37" s="630"/>
      <c r="L37" s="631"/>
      <c r="M37" s="632"/>
      <c r="N37" s="633"/>
      <c r="O37" s="631"/>
      <c r="P37" s="1094"/>
    </row>
    <row r="38" spans="1:16" ht="24.95" customHeight="1" x14ac:dyDescent="0.4">
      <c r="A38" s="1066" t="s">
        <v>79</v>
      </c>
      <c r="B38" s="1067">
        <v>0</v>
      </c>
      <c r="C38" s="1068">
        <v>0</v>
      </c>
      <c r="D38" s="1069">
        <f t="shared" ref="D38:D49" si="12">B38+C38</f>
        <v>0</v>
      </c>
      <c r="E38" s="1067">
        <v>0</v>
      </c>
      <c r="F38" s="1068">
        <v>0</v>
      </c>
      <c r="G38" s="1069">
        <f t="shared" ref="G38:G49" si="13">E38+F38</f>
        <v>0</v>
      </c>
      <c r="H38" s="1067">
        <v>0</v>
      </c>
      <c r="I38" s="1068">
        <v>0</v>
      </c>
      <c r="J38" s="1069">
        <f t="shared" ref="J38:J49" si="14">H38+I38</f>
        <v>0</v>
      </c>
      <c r="K38" s="1067">
        <v>0</v>
      </c>
      <c r="L38" s="1068">
        <v>0</v>
      </c>
      <c r="M38" s="1081">
        <f t="shared" ref="M38:M49" si="15">K38+L38</f>
        <v>0</v>
      </c>
      <c r="N38" s="1110">
        <f>B38+E38+H38+K38</f>
        <v>0</v>
      </c>
      <c r="O38" s="1071">
        <f>C38+F38+I38+L38</f>
        <v>0</v>
      </c>
      <c r="P38" s="1111">
        <f>O38+N38</f>
        <v>0</v>
      </c>
    </row>
    <row r="39" spans="1:16" ht="24.95" customHeight="1" x14ac:dyDescent="0.4">
      <c r="A39" s="1066" t="s">
        <v>80</v>
      </c>
      <c r="B39" s="1067">
        <v>0</v>
      </c>
      <c r="C39" s="1068">
        <v>0</v>
      </c>
      <c r="D39" s="1069">
        <f t="shared" si="12"/>
        <v>0</v>
      </c>
      <c r="E39" s="1067">
        <v>0</v>
      </c>
      <c r="F39" s="1068">
        <v>0</v>
      </c>
      <c r="G39" s="1069">
        <f t="shared" si="13"/>
        <v>0</v>
      </c>
      <c r="H39" s="1067">
        <v>0</v>
      </c>
      <c r="I39" s="1068">
        <v>0</v>
      </c>
      <c r="J39" s="1069">
        <f t="shared" si="14"/>
        <v>0</v>
      </c>
      <c r="K39" s="1067">
        <v>0</v>
      </c>
      <c r="L39" s="1068">
        <v>0</v>
      </c>
      <c r="M39" s="1081">
        <f t="shared" si="15"/>
        <v>0</v>
      </c>
      <c r="N39" s="1110">
        <f t="shared" ref="N39:O50" si="16">B39+E39+H39+K39</f>
        <v>0</v>
      </c>
      <c r="O39" s="1071">
        <f t="shared" si="16"/>
        <v>0</v>
      </c>
      <c r="P39" s="1111">
        <f t="shared" ref="P39:P50" si="17">O39+N39</f>
        <v>0</v>
      </c>
    </row>
    <row r="40" spans="1:16" ht="24.95" customHeight="1" x14ac:dyDescent="0.4">
      <c r="A40" s="1066" t="s">
        <v>70</v>
      </c>
      <c r="B40" s="1067">
        <v>0</v>
      </c>
      <c r="C40" s="1068">
        <v>0</v>
      </c>
      <c r="D40" s="1069">
        <f t="shared" si="12"/>
        <v>0</v>
      </c>
      <c r="E40" s="1067">
        <v>0</v>
      </c>
      <c r="F40" s="1068">
        <v>0</v>
      </c>
      <c r="G40" s="1069">
        <f t="shared" si="13"/>
        <v>0</v>
      </c>
      <c r="H40" s="1067">
        <v>0</v>
      </c>
      <c r="I40" s="1068">
        <v>0</v>
      </c>
      <c r="J40" s="1069">
        <f t="shared" si="14"/>
        <v>0</v>
      </c>
      <c r="K40" s="1067">
        <v>0</v>
      </c>
      <c r="L40" s="1068">
        <v>0</v>
      </c>
      <c r="M40" s="1081">
        <f t="shared" si="15"/>
        <v>0</v>
      </c>
      <c r="N40" s="1110">
        <f t="shared" si="16"/>
        <v>0</v>
      </c>
      <c r="O40" s="1071">
        <f t="shared" si="16"/>
        <v>0</v>
      </c>
      <c r="P40" s="1111">
        <f t="shared" si="17"/>
        <v>0</v>
      </c>
    </row>
    <row r="41" spans="1:16" s="178" customFormat="1" ht="24.95" customHeight="1" x14ac:dyDescent="0.4">
      <c r="A41" s="1066" t="s">
        <v>81</v>
      </c>
      <c r="B41" s="1067">
        <v>0</v>
      </c>
      <c r="C41" s="1068">
        <v>0</v>
      </c>
      <c r="D41" s="1069">
        <f t="shared" si="12"/>
        <v>0</v>
      </c>
      <c r="E41" s="1067">
        <v>0</v>
      </c>
      <c r="F41" s="1068">
        <v>0</v>
      </c>
      <c r="G41" s="1069">
        <f t="shared" si="13"/>
        <v>0</v>
      </c>
      <c r="H41" s="1067">
        <v>0</v>
      </c>
      <c r="I41" s="1068">
        <v>0</v>
      </c>
      <c r="J41" s="1069">
        <f t="shared" si="14"/>
        <v>0</v>
      </c>
      <c r="K41" s="1067">
        <v>0</v>
      </c>
      <c r="L41" s="1068">
        <v>1</v>
      </c>
      <c r="M41" s="1081">
        <f t="shared" si="15"/>
        <v>1</v>
      </c>
      <c r="N41" s="1110">
        <f t="shared" si="16"/>
        <v>0</v>
      </c>
      <c r="O41" s="1071">
        <f t="shared" si="16"/>
        <v>1</v>
      </c>
      <c r="P41" s="1111">
        <f t="shared" si="17"/>
        <v>1</v>
      </c>
    </row>
    <row r="42" spans="1:16" ht="24.95" customHeight="1" x14ac:dyDescent="0.4">
      <c r="A42" s="1066" t="s">
        <v>71</v>
      </c>
      <c r="B42" s="1067">
        <v>0</v>
      </c>
      <c r="C42" s="1068">
        <v>0</v>
      </c>
      <c r="D42" s="1069">
        <f t="shared" si="12"/>
        <v>0</v>
      </c>
      <c r="E42" s="1067">
        <v>0</v>
      </c>
      <c r="F42" s="1068">
        <v>0</v>
      </c>
      <c r="G42" s="1069">
        <f t="shared" si="13"/>
        <v>0</v>
      </c>
      <c r="H42" s="1067">
        <v>0</v>
      </c>
      <c r="I42" s="1068">
        <v>0</v>
      </c>
      <c r="J42" s="1069">
        <f t="shared" si="14"/>
        <v>0</v>
      </c>
      <c r="K42" s="1067">
        <v>0</v>
      </c>
      <c r="L42" s="1068">
        <v>0</v>
      </c>
      <c r="M42" s="1081">
        <f t="shared" si="15"/>
        <v>0</v>
      </c>
      <c r="N42" s="1110">
        <f t="shared" si="16"/>
        <v>0</v>
      </c>
      <c r="O42" s="1071">
        <f t="shared" si="16"/>
        <v>0</v>
      </c>
      <c r="P42" s="1111">
        <f t="shared" si="17"/>
        <v>0</v>
      </c>
    </row>
    <row r="43" spans="1:16" s="178" customFormat="1" ht="24.95" customHeight="1" x14ac:dyDescent="0.4">
      <c r="A43" s="1066" t="s">
        <v>72</v>
      </c>
      <c r="B43" s="1067">
        <v>0</v>
      </c>
      <c r="C43" s="1068">
        <v>0</v>
      </c>
      <c r="D43" s="1069">
        <f t="shared" si="12"/>
        <v>0</v>
      </c>
      <c r="E43" s="1067">
        <v>0</v>
      </c>
      <c r="F43" s="1068">
        <v>0</v>
      </c>
      <c r="G43" s="1069">
        <f t="shared" si="13"/>
        <v>0</v>
      </c>
      <c r="H43" s="1067">
        <v>0</v>
      </c>
      <c r="I43" s="1068">
        <v>0</v>
      </c>
      <c r="J43" s="1069">
        <f t="shared" si="14"/>
        <v>0</v>
      </c>
      <c r="K43" s="1067">
        <v>0</v>
      </c>
      <c r="L43" s="1068">
        <v>0</v>
      </c>
      <c r="M43" s="1081">
        <f t="shared" si="15"/>
        <v>0</v>
      </c>
      <c r="N43" s="1110">
        <f t="shared" si="16"/>
        <v>0</v>
      </c>
      <c r="O43" s="1071">
        <f t="shared" si="16"/>
        <v>0</v>
      </c>
      <c r="P43" s="1111">
        <f t="shared" si="17"/>
        <v>0</v>
      </c>
    </row>
    <row r="44" spans="1:16" ht="24.95" customHeight="1" x14ac:dyDescent="0.4">
      <c r="A44" s="1066" t="s">
        <v>73</v>
      </c>
      <c r="B44" s="1067">
        <v>0</v>
      </c>
      <c r="C44" s="1068">
        <v>0</v>
      </c>
      <c r="D44" s="1069">
        <f t="shared" si="12"/>
        <v>0</v>
      </c>
      <c r="E44" s="1067">
        <v>0</v>
      </c>
      <c r="F44" s="1068">
        <v>0</v>
      </c>
      <c r="G44" s="1069">
        <f t="shared" si="13"/>
        <v>0</v>
      </c>
      <c r="H44" s="1067">
        <v>0</v>
      </c>
      <c r="I44" s="1068">
        <v>1</v>
      </c>
      <c r="J44" s="1069">
        <f t="shared" si="14"/>
        <v>1</v>
      </c>
      <c r="K44" s="1067">
        <v>0</v>
      </c>
      <c r="L44" s="1068">
        <v>0</v>
      </c>
      <c r="M44" s="1081">
        <f t="shared" si="15"/>
        <v>0</v>
      </c>
      <c r="N44" s="1110">
        <f t="shared" si="16"/>
        <v>0</v>
      </c>
      <c r="O44" s="1071">
        <f t="shared" si="16"/>
        <v>1</v>
      </c>
      <c r="P44" s="1111">
        <f t="shared" si="17"/>
        <v>1</v>
      </c>
    </row>
    <row r="45" spans="1:16" ht="57" customHeight="1" x14ac:dyDescent="0.4">
      <c r="A45" s="1076" t="s">
        <v>74</v>
      </c>
      <c r="B45" s="1067">
        <v>0</v>
      </c>
      <c r="C45" s="1068">
        <v>0</v>
      </c>
      <c r="D45" s="1069">
        <f t="shared" si="12"/>
        <v>0</v>
      </c>
      <c r="E45" s="1067">
        <v>0</v>
      </c>
      <c r="F45" s="1068">
        <v>0</v>
      </c>
      <c r="G45" s="1069">
        <f t="shared" si="13"/>
        <v>0</v>
      </c>
      <c r="H45" s="1067">
        <v>0</v>
      </c>
      <c r="I45" s="1068">
        <v>0</v>
      </c>
      <c r="J45" s="1069">
        <f t="shared" si="14"/>
        <v>0</v>
      </c>
      <c r="K45" s="1067">
        <v>0</v>
      </c>
      <c r="L45" s="1068">
        <v>0</v>
      </c>
      <c r="M45" s="1081">
        <f t="shared" si="15"/>
        <v>0</v>
      </c>
      <c r="N45" s="1110">
        <f t="shared" si="16"/>
        <v>0</v>
      </c>
      <c r="O45" s="1071">
        <f t="shared" si="16"/>
        <v>0</v>
      </c>
      <c r="P45" s="1111">
        <f t="shared" si="17"/>
        <v>0</v>
      </c>
    </row>
    <row r="46" spans="1:16" ht="63.75" customHeight="1" x14ac:dyDescent="0.4">
      <c r="A46" s="1077" t="s">
        <v>75</v>
      </c>
      <c r="B46" s="1067">
        <v>0</v>
      </c>
      <c r="C46" s="1068">
        <v>0</v>
      </c>
      <c r="D46" s="1069">
        <f t="shared" si="12"/>
        <v>0</v>
      </c>
      <c r="E46" s="1067">
        <v>0</v>
      </c>
      <c r="F46" s="1068">
        <v>1</v>
      </c>
      <c r="G46" s="1069">
        <f t="shared" si="13"/>
        <v>1</v>
      </c>
      <c r="H46" s="1067">
        <v>0</v>
      </c>
      <c r="I46" s="1068">
        <v>0</v>
      </c>
      <c r="J46" s="1069">
        <f t="shared" si="14"/>
        <v>0</v>
      </c>
      <c r="K46" s="1067">
        <v>0</v>
      </c>
      <c r="L46" s="1068">
        <v>0</v>
      </c>
      <c r="M46" s="1081">
        <f t="shared" si="15"/>
        <v>0</v>
      </c>
      <c r="N46" s="1110">
        <f t="shared" si="16"/>
        <v>0</v>
      </c>
      <c r="O46" s="1071">
        <f t="shared" si="16"/>
        <v>1</v>
      </c>
      <c r="P46" s="1111">
        <f t="shared" si="17"/>
        <v>1</v>
      </c>
    </row>
    <row r="47" spans="1:16" ht="44.25" customHeight="1" x14ac:dyDescent="0.4">
      <c r="A47" s="1076" t="s">
        <v>76</v>
      </c>
      <c r="B47" s="1067">
        <v>0</v>
      </c>
      <c r="C47" s="1068">
        <v>0</v>
      </c>
      <c r="D47" s="1069">
        <f t="shared" si="12"/>
        <v>0</v>
      </c>
      <c r="E47" s="1067">
        <v>0</v>
      </c>
      <c r="F47" s="1068">
        <v>0</v>
      </c>
      <c r="G47" s="1069">
        <f t="shared" si="13"/>
        <v>0</v>
      </c>
      <c r="H47" s="1067">
        <v>0</v>
      </c>
      <c r="I47" s="1068">
        <v>0</v>
      </c>
      <c r="J47" s="1069">
        <f t="shared" si="14"/>
        <v>0</v>
      </c>
      <c r="K47" s="1067">
        <v>0</v>
      </c>
      <c r="L47" s="1068">
        <v>0</v>
      </c>
      <c r="M47" s="1081">
        <f t="shared" si="15"/>
        <v>0</v>
      </c>
      <c r="N47" s="1110">
        <f t="shared" si="16"/>
        <v>0</v>
      </c>
      <c r="O47" s="1071">
        <f t="shared" si="16"/>
        <v>0</v>
      </c>
      <c r="P47" s="1111">
        <f t="shared" si="17"/>
        <v>0</v>
      </c>
    </row>
    <row r="48" spans="1:16" ht="57" customHeight="1" x14ac:dyDescent="0.4">
      <c r="A48" s="1077" t="s">
        <v>77</v>
      </c>
      <c r="B48" s="1067">
        <v>0</v>
      </c>
      <c r="C48" s="1068">
        <v>0</v>
      </c>
      <c r="D48" s="1069">
        <f t="shared" si="12"/>
        <v>0</v>
      </c>
      <c r="E48" s="1067">
        <v>0</v>
      </c>
      <c r="F48" s="1068">
        <v>0</v>
      </c>
      <c r="G48" s="1069">
        <f t="shared" si="13"/>
        <v>0</v>
      </c>
      <c r="H48" s="1067">
        <v>0</v>
      </c>
      <c r="I48" s="1068">
        <v>0</v>
      </c>
      <c r="J48" s="1069">
        <f t="shared" si="14"/>
        <v>0</v>
      </c>
      <c r="K48" s="1067">
        <v>0</v>
      </c>
      <c r="L48" s="1068">
        <v>0</v>
      </c>
      <c r="M48" s="1081">
        <f t="shared" si="15"/>
        <v>0</v>
      </c>
      <c r="N48" s="1110">
        <f t="shared" si="16"/>
        <v>0</v>
      </c>
      <c r="O48" s="1071">
        <f t="shared" si="16"/>
        <v>0</v>
      </c>
      <c r="P48" s="1111">
        <f t="shared" si="17"/>
        <v>0</v>
      </c>
    </row>
    <row r="49" spans="1:16" ht="53.25" thickBot="1" x14ac:dyDescent="0.45">
      <c r="A49" s="614" t="s">
        <v>78</v>
      </c>
      <c r="B49" s="1082">
        <v>0</v>
      </c>
      <c r="C49" s="1083">
        <v>0</v>
      </c>
      <c r="D49" s="1084">
        <f t="shared" si="12"/>
        <v>0</v>
      </c>
      <c r="E49" s="1082">
        <v>0</v>
      </c>
      <c r="F49" s="1083">
        <v>0</v>
      </c>
      <c r="G49" s="1084">
        <f t="shared" si="13"/>
        <v>0</v>
      </c>
      <c r="H49" s="1082">
        <v>0</v>
      </c>
      <c r="I49" s="1083">
        <v>0</v>
      </c>
      <c r="J49" s="1084">
        <f t="shared" si="14"/>
        <v>0</v>
      </c>
      <c r="K49" s="1082">
        <v>0</v>
      </c>
      <c r="L49" s="1083">
        <v>0</v>
      </c>
      <c r="M49" s="1112">
        <f t="shared" si="15"/>
        <v>0</v>
      </c>
      <c r="N49" s="634">
        <f t="shared" si="16"/>
        <v>0</v>
      </c>
      <c r="O49" s="1086">
        <f t="shared" si="16"/>
        <v>0</v>
      </c>
      <c r="P49" s="1113">
        <f t="shared" si="17"/>
        <v>0</v>
      </c>
    </row>
    <row r="50" spans="1:16" ht="48" customHeight="1" thickBot="1" x14ac:dyDescent="0.45">
      <c r="A50" s="622" t="s">
        <v>15</v>
      </c>
      <c r="B50" s="1114">
        <f>SUM(B38:B49)</f>
        <v>0</v>
      </c>
      <c r="C50" s="1115">
        <f t="shared" ref="C50:M50" si="18">SUM(C38:C49)</f>
        <v>0</v>
      </c>
      <c r="D50" s="1116">
        <f t="shared" si="18"/>
        <v>0</v>
      </c>
      <c r="E50" s="1114">
        <f t="shared" si="18"/>
        <v>0</v>
      </c>
      <c r="F50" s="1115">
        <f t="shared" si="18"/>
        <v>1</v>
      </c>
      <c r="G50" s="1116">
        <f t="shared" si="18"/>
        <v>1</v>
      </c>
      <c r="H50" s="1114">
        <f t="shared" si="18"/>
        <v>0</v>
      </c>
      <c r="I50" s="1115">
        <f t="shared" si="18"/>
        <v>1</v>
      </c>
      <c r="J50" s="1116">
        <f t="shared" si="18"/>
        <v>1</v>
      </c>
      <c r="K50" s="1114">
        <f t="shared" si="18"/>
        <v>0</v>
      </c>
      <c r="L50" s="1115">
        <f t="shared" si="18"/>
        <v>1</v>
      </c>
      <c r="M50" s="1116">
        <f t="shared" si="18"/>
        <v>1</v>
      </c>
      <c r="N50" s="1117">
        <f t="shared" si="16"/>
        <v>0</v>
      </c>
      <c r="O50" s="1118">
        <f t="shared" si="16"/>
        <v>3</v>
      </c>
      <c r="P50" s="1119">
        <f t="shared" si="17"/>
        <v>3</v>
      </c>
    </row>
    <row r="51" spans="1:16" ht="30" customHeight="1" x14ac:dyDescent="0.4">
      <c r="A51" s="635" t="s">
        <v>16</v>
      </c>
      <c r="B51" s="636">
        <f>B36</f>
        <v>27</v>
      </c>
      <c r="C51" s="637">
        <f t="shared" ref="C51:P51" si="19">C36</f>
        <v>6</v>
      </c>
      <c r="D51" s="638">
        <f t="shared" si="19"/>
        <v>33</v>
      </c>
      <c r="E51" s="636">
        <f t="shared" si="19"/>
        <v>29</v>
      </c>
      <c r="F51" s="637">
        <f t="shared" si="19"/>
        <v>3</v>
      </c>
      <c r="G51" s="638">
        <f t="shared" si="19"/>
        <v>32</v>
      </c>
      <c r="H51" s="636">
        <f t="shared" si="19"/>
        <v>34</v>
      </c>
      <c r="I51" s="637">
        <f t="shared" si="19"/>
        <v>0</v>
      </c>
      <c r="J51" s="638">
        <f t="shared" si="19"/>
        <v>34</v>
      </c>
      <c r="K51" s="636">
        <f t="shared" si="19"/>
        <v>2</v>
      </c>
      <c r="L51" s="637">
        <f t="shared" si="19"/>
        <v>0</v>
      </c>
      <c r="M51" s="638">
        <f t="shared" si="19"/>
        <v>2</v>
      </c>
      <c r="N51" s="639">
        <f t="shared" si="19"/>
        <v>92</v>
      </c>
      <c r="O51" s="637">
        <f t="shared" si="19"/>
        <v>9</v>
      </c>
      <c r="P51" s="637">
        <f t="shared" si="19"/>
        <v>101</v>
      </c>
    </row>
    <row r="52" spans="1:16" ht="38.25" thickBot="1" x14ac:dyDescent="0.45">
      <c r="A52" s="640" t="s">
        <v>17</v>
      </c>
      <c r="B52" s="1082">
        <f>B50</f>
        <v>0</v>
      </c>
      <c r="C52" s="1083">
        <f t="shared" ref="C52:P52" si="20">C50</f>
        <v>0</v>
      </c>
      <c r="D52" s="1084">
        <f t="shared" si="20"/>
        <v>0</v>
      </c>
      <c r="E52" s="1082">
        <f t="shared" si="20"/>
        <v>0</v>
      </c>
      <c r="F52" s="1083">
        <f t="shared" si="20"/>
        <v>1</v>
      </c>
      <c r="G52" s="1084">
        <f t="shared" si="20"/>
        <v>1</v>
      </c>
      <c r="H52" s="1082">
        <f t="shared" si="20"/>
        <v>0</v>
      </c>
      <c r="I52" s="1083">
        <f t="shared" si="20"/>
        <v>1</v>
      </c>
      <c r="J52" s="1084">
        <f t="shared" si="20"/>
        <v>1</v>
      </c>
      <c r="K52" s="1082">
        <f t="shared" si="20"/>
        <v>0</v>
      </c>
      <c r="L52" s="1083">
        <f t="shared" si="20"/>
        <v>1</v>
      </c>
      <c r="M52" s="1084">
        <f t="shared" si="20"/>
        <v>1</v>
      </c>
      <c r="N52" s="641">
        <f t="shared" si="20"/>
        <v>0</v>
      </c>
      <c r="O52" s="1083">
        <f t="shared" si="20"/>
        <v>3</v>
      </c>
      <c r="P52" s="1083">
        <f t="shared" si="20"/>
        <v>3</v>
      </c>
    </row>
    <row r="53" spans="1:16" ht="47.25" customHeight="1" thickBot="1" x14ac:dyDescent="0.45">
      <c r="A53" s="616" t="s">
        <v>18</v>
      </c>
      <c r="B53" s="1120">
        <f>SUM(B51:B52)</f>
        <v>27</v>
      </c>
      <c r="C53" s="1121">
        <f>SUM(C51:C52)</f>
        <v>6</v>
      </c>
      <c r="D53" s="1122">
        <f t="shared" ref="D53:P53" si="21">SUM(D51:D52)</f>
        <v>33</v>
      </c>
      <c r="E53" s="1120">
        <f t="shared" si="21"/>
        <v>29</v>
      </c>
      <c r="F53" s="1121">
        <f t="shared" si="21"/>
        <v>4</v>
      </c>
      <c r="G53" s="1122">
        <f t="shared" si="21"/>
        <v>33</v>
      </c>
      <c r="H53" s="1120">
        <f t="shared" si="21"/>
        <v>34</v>
      </c>
      <c r="I53" s="1121">
        <f t="shared" si="21"/>
        <v>1</v>
      </c>
      <c r="J53" s="1122">
        <f t="shared" si="21"/>
        <v>35</v>
      </c>
      <c r="K53" s="1120">
        <f t="shared" si="21"/>
        <v>2</v>
      </c>
      <c r="L53" s="1121">
        <f t="shared" si="21"/>
        <v>1</v>
      </c>
      <c r="M53" s="1122">
        <f t="shared" si="21"/>
        <v>3</v>
      </c>
      <c r="N53" s="1123">
        <f t="shared" si="21"/>
        <v>92</v>
      </c>
      <c r="O53" s="1121">
        <f t="shared" si="21"/>
        <v>12</v>
      </c>
      <c r="P53" s="1122">
        <f t="shared" si="21"/>
        <v>104</v>
      </c>
    </row>
  </sheetData>
  <mergeCells count="12">
    <mergeCell ref="K6:M6"/>
    <mergeCell ref="B5:D5"/>
    <mergeCell ref="A1:P1"/>
    <mergeCell ref="E5:G5"/>
    <mergeCell ref="H5:J5"/>
    <mergeCell ref="K5:M5"/>
    <mergeCell ref="A3:P3"/>
    <mergeCell ref="A5:A7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5"/>
  <sheetViews>
    <sheetView topLeftCell="A13" zoomScale="50" zoomScaleNormal="50" workbookViewId="0">
      <selection activeCell="D8" sqref="D8:D9"/>
    </sheetView>
  </sheetViews>
  <sheetFormatPr defaultRowHeight="26.25" x14ac:dyDescent="0.4"/>
  <cols>
    <col min="1" max="1" width="87.85546875" style="154" customWidth="1"/>
    <col min="2" max="2" width="13.140625" style="154" customWidth="1"/>
    <col min="3" max="4" width="10.85546875" style="154" customWidth="1"/>
    <col min="5" max="5" width="12.5703125" style="154" customWidth="1"/>
    <col min="6" max="7" width="10.85546875" style="154" customWidth="1"/>
    <col min="8" max="8" width="13.7109375" style="154" customWidth="1"/>
    <col min="9" max="10" width="10.85546875" style="154" customWidth="1"/>
    <col min="11" max="11" width="12.28515625" style="154" customWidth="1"/>
    <col min="12" max="13" width="10.85546875" style="154" customWidth="1"/>
    <col min="14" max="14" width="11.7109375" style="154" customWidth="1"/>
    <col min="15" max="16" width="10.85546875" style="154" customWidth="1"/>
    <col min="17" max="17" width="12.85546875" style="154" customWidth="1"/>
    <col min="18" max="18" width="10.85546875" style="154" customWidth="1"/>
    <col min="19" max="19" width="10.85546875" style="157" customWidth="1"/>
    <col min="20" max="20" width="12.85546875" style="154" customWidth="1"/>
    <col min="21" max="21" width="11.5703125" style="154" customWidth="1"/>
    <col min="22" max="23" width="9.140625" style="154"/>
    <col min="24" max="24" width="10.5703125" style="154" bestFit="1" customWidth="1"/>
    <col min="25" max="25" width="11.28515625" style="154" customWidth="1"/>
    <col min="26" max="256" width="9.140625" style="154"/>
    <col min="257" max="257" width="87.85546875" style="154" customWidth="1"/>
    <col min="258" max="275" width="10.85546875" style="154" customWidth="1"/>
    <col min="276" max="276" width="12.85546875" style="154" customWidth="1"/>
    <col min="277" max="277" width="11.5703125" style="154" customWidth="1"/>
    <col min="278" max="279" width="9.140625" style="154"/>
    <col min="280" max="280" width="10.5703125" style="154" bestFit="1" customWidth="1"/>
    <col min="281" max="281" width="11.28515625" style="154" customWidth="1"/>
    <col min="282" max="512" width="9.140625" style="154"/>
    <col min="513" max="513" width="87.85546875" style="154" customWidth="1"/>
    <col min="514" max="531" width="10.85546875" style="154" customWidth="1"/>
    <col min="532" max="532" width="12.85546875" style="154" customWidth="1"/>
    <col min="533" max="533" width="11.5703125" style="154" customWidth="1"/>
    <col min="534" max="535" width="9.140625" style="154"/>
    <col min="536" max="536" width="10.5703125" style="154" bestFit="1" customWidth="1"/>
    <col min="537" max="537" width="11.28515625" style="154" customWidth="1"/>
    <col min="538" max="768" width="9.140625" style="154"/>
    <col min="769" max="769" width="87.85546875" style="154" customWidth="1"/>
    <col min="770" max="787" width="10.85546875" style="154" customWidth="1"/>
    <col min="788" max="788" width="12.85546875" style="154" customWidth="1"/>
    <col min="789" max="789" width="11.5703125" style="154" customWidth="1"/>
    <col min="790" max="791" width="9.140625" style="154"/>
    <col min="792" max="792" width="10.5703125" style="154" bestFit="1" customWidth="1"/>
    <col min="793" max="793" width="11.28515625" style="154" customWidth="1"/>
    <col min="794" max="1024" width="9.140625" style="154"/>
    <col min="1025" max="1025" width="87.85546875" style="154" customWidth="1"/>
    <col min="1026" max="1043" width="10.85546875" style="154" customWidth="1"/>
    <col min="1044" max="1044" width="12.85546875" style="154" customWidth="1"/>
    <col min="1045" max="1045" width="11.5703125" style="154" customWidth="1"/>
    <col min="1046" max="1047" width="9.140625" style="154"/>
    <col min="1048" max="1048" width="10.5703125" style="154" bestFit="1" customWidth="1"/>
    <col min="1049" max="1049" width="11.28515625" style="154" customWidth="1"/>
    <col min="1050" max="1280" width="9.140625" style="154"/>
    <col min="1281" max="1281" width="87.85546875" style="154" customWidth="1"/>
    <col min="1282" max="1299" width="10.85546875" style="154" customWidth="1"/>
    <col min="1300" max="1300" width="12.85546875" style="154" customWidth="1"/>
    <col min="1301" max="1301" width="11.5703125" style="154" customWidth="1"/>
    <col min="1302" max="1303" width="9.140625" style="154"/>
    <col min="1304" max="1304" width="10.5703125" style="154" bestFit="1" customWidth="1"/>
    <col min="1305" max="1305" width="11.28515625" style="154" customWidth="1"/>
    <col min="1306" max="1536" width="9.140625" style="154"/>
    <col min="1537" max="1537" width="87.85546875" style="154" customWidth="1"/>
    <col min="1538" max="1555" width="10.85546875" style="154" customWidth="1"/>
    <col min="1556" max="1556" width="12.85546875" style="154" customWidth="1"/>
    <col min="1557" max="1557" width="11.5703125" style="154" customWidth="1"/>
    <col min="1558" max="1559" width="9.140625" style="154"/>
    <col min="1560" max="1560" width="10.5703125" style="154" bestFit="1" customWidth="1"/>
    <col min="1561" max="1561" width="11.28515625" style="154" customWidth="1"/>
    <col min="1562" max="1792" width="9.140625" style="154"/>
    <col min="1793" max="1793" width="87.85546875" style="154" customWidth="1"/>
    <col min="1794" max="1811" width="10.85546875" style="154" customWidth="1"/>
    <col min="1812" max="1812" width="12.85546875" style="154" customWidth="1"/>
    <col min="1813" max="1813" width="11.5703125" style="154" customWidth="1"/>
    <col min="1814" max="1815" width="9.140625" style="154"/>
    <col min="1816" max="1816" width="10.5703125" style="154" bestFit="1" customWidth="1"/>
    <col min="1817" max="1817" width="11.28515625" style="154" customWidth="1"/>
    <col min="1818" max="2048" width="9.140625" style="154"/>
    <col min="2049" max="2049" width="87.85546875" style="154" customWidth="1"/>
    <col min="2050" max="2067" width="10.85546875" style="154" customWidth="1"/>
    <col min="2068" max="2068" width="12.85546875" style="154" customWidth="1"/>
    <col min="2069" max="2069" width="11.5703125" style="154" customWidth="1"/>
    <col min="2070" max="2071" width="9.140625" style="154"/>
    <col min="2072" max="2072" width="10.5703125" style="154" bestFit="1" customWidth="1"/>
    <col min="2073" max="2073" width="11.28515625" style="154" customWidth="1"/>
    <col min="2074" max="2304" width="9.140625" style="154"/>
    <col min="2305" max="2305" width="87.85546875" style="154" customWidth="1"/>
    <col min="2306" max="2323" width="10.85546875" style="154" customWidth="1"/>
    <col min="2324" max="2324" width="12.85546875" style="154" customWidth="1"/>
    <col min="2325" max="2325" width="11.5703125" style="154" customWidth="1"/>
    <col min="2326" max="2327" width="9.140625" style="154"/>
    <col min="2328" max="2328" width="10.5703125" style="154" bestFit="1" customWidth="1"/>
    <col min="2329" max="2329" width="11.28515625" style="154" customWidth="1"/>
    <col min="2330" max="2560" width="9.140625" style="154"/>
    <col min="2561" max="2561" width="87.85546875" style="154" customWidth="1"/>
    <col min="2562" max="2579" width="10.85546875" style="154" customWidth="1"/>
    <col min="2580" max="2580" width="12.85546875" style="154" customWidth="1"/>
    <col min="2581" max="2581" width="11.5703125" style="154" customWidth="1"/>
    <col min="2582" max="2583" width="9.140625" style="154"/>
    <col min="2584" max="2584" width="10.5703125" style="154" bestFit="1" customWidth="1"/>
    <col min="2585" max="2585" width="11.28515625" style="154" customWidth="1"/>
    <col min="2586" max="2816" width="9.140625" style="154"/>
    <col min="2817" max="2817" width="87.85546875" style="154" customWidth="1"/>
    <col min="2818" max="2835" width="10.85546875" style="154" customWidth="1"/>
    <col min="2836" max="2836" width="12.85546875" style="154" customWidth="1"/>
    <col min="2837" max="2837" width="11.5703125" style="154" customWidth="1"/>
    <col min="2838" max="2839" width="9.140625" style="154"/>
    <col min="2840" max="2840" width="10.5703125" style="154" bestFit="1" customWidth="1"/>
    <col min="2841" max="2841" width="11.28515625" style="154" customWidth="1"/>
    <col min="2842" max="3072" width="9.140625" style="154"/>
    <col min="3073" max="3073" width="87.85546875" style="154" customWidth="1"/>
    <col min="3074" max="3091" width="10.85546875" style="154" customWidth="1"/>
    <col min="3092" max="3092" width="12.85546875" style="154" customWidth="1"/>
    <col min="3093" max="3093" width="11.5703125" style="154" customWidth="1"/>
    <col min="3094" max="3095" width="9.140625" style="154"/>
    <col min="3096" max="3096" width="10.5703125" style="154" bestFit="1" customWidth="1"/>
    <col min="3097" max="3097" width="11.28515625" style="154" customWidth="1"/>
    <col min="3098" max="3328" width="9.140625" style="154"/>
    <col min="3329" max="3329" width="87.85546875" style="154" customWidth="1"/>
    <col min="3330" max="3347" width="10.85546875" style="154" customWidth="1"/>
    <col min="3348" max="3348" width="12.85546875" style="154" customWidth="1"/>
    <col min="3349" max="3349" width="11.5703125" style="154" customWidth="1"/>
    <col min="3350" max="3351" width="9.140625" style="154"/>
    <col min="3352" max="3352" width="10.5703125" style="154" bestFit="1" customWidth="1"/>
    <col min="3353" max="3353" width="11.28515625" style="154" customWidth="1"/>
    <col min="3354" max="3584" width="9.140625" style="154"/>
    <col min="3585" max="3585" width="87.85546875" style="154" customWidth="1"/>
    <col min="3586" max="3603" width="10.85546875" style="154" customWidth="1"/>
    <col min="3604" max="3604" width="12.85546875" style="154" customWidth="1"/>
    <col min="3605" max="3605" width="11.5703125" style="154" customWidth="1"/>
    <col min="3606" max="3607" width="9.140625" style="154"/>
    <col min="3608" max="3608" width="10.5703125" style="154" bestFit="1" customWidth="1"/>
    <col min="3609" max="3609" width="11.28515625" style="154" customWidth="1"/>
    <col min="3610" max="3840" width="9.140625" style="154"/>
    <col min="3841" max="3841" width="87.85546875" style="154" customWidth="1"/>
    <col min="3842" max="3859" width="10.85546875" style="154" customWidth="1"/>
    <col min="3860" max="3860" width="12.85546875" style="154" customWidth="1"/>
    <col min="3861" max="3861" width="11.5703125" style="154" customWidth="1"/>
    <col min="3862" max="3863" width="9.140625" style="154"/>
    <col min="3864" max="3864" width="10.5703125" style="154" bestFit="1" customWidth="1"/>
    <col min="3865" max="3865" width="11.28515625" style="154" customWidth="1"/>
    <col min="3866" max="4096" width="9.140625" style="154"/>
    <col min="4097" max="4097" width="87.85546875" style="154" customWidth="1"/>
    <col min="4098" max="4115" width="10.85546875" style="154" customWidth="1"/>
    <col min="4116" max="4116" width="12.85546875" style="154" customWidth="1"/>
    <col min="4117" max="4117" width="11.5703125" style="154" customWidth="1"/>
    <col min="4118" max="4119" width="9.140625" style="154"/>
    <col min="4120" max="4120" width="10.5703125" style="154" bestFit="1" customWidth="1"/>
    <col min="4121" max="4121" width="11.28515625" style="154" customWidth="1"/>
    <col min="4122" max="4352" width="9.140625" style="154"/>
    <col min="4353" max="4353" width="87.85546875" style="154" customWidth="1"/>
    <col min="4354" max="4371" width="10.85546875" style="154" customWidth="1"/>
    <col min="4372" max="4372" width="12.85546875" style="154" customWidth="1"/>
    <col min="4373" max="4373" width="11.5703125" style="154" customWidth="1"/>
    <col min="4374" max="4375" width="9.140625" style="154"/>
    <col min="4376" max="4376" width="10.5703125" style="154" bestFit="1" customWidth="1"/>
    <col min="4377" max="4377" width="11.28515625" style="154" customWidth="1"/>
    <col min="4378" max="4608" width="9.140625" style="154"/>
    <col min="4609" max="4609" width="87.85546875" style="154" customWidth="1"/>
    <col min="4610" max="4627" width="10.85546875" style="154" customWidth="1"/>
    <col min="4628" max="4628" width="12.85546875" style="154" customWidth="1"/>
    <col min="4629" max="4629" width="11.5703125" style="154" customWidth="1"/>
    <col min="4630" max="4631" width="9.140625" style="154"/>
    <col min="4632" max="4632" width="10.5703125" style="154" bestFit="1" customWidth="1"/>
    <col min="4633" max="4633" width="11.28515625" style="154" customWidth="1"/>
    <col min="4634" max="4864" width="9.140625" style="154"/>
    <col min="4865" max="4865" width="87.85546875" style="154" customWidth="1"/>
    <col min="4866" max="4883" width="10.85546875" style="154" customWidth="1"/>
    <col min="4884" max="4884" width="12.85546875" style="154" customWidth="1"/>
    <col min="4885" max="4885" width="11.5703125" style="154" customWidth="1"/>
    <col min="4886" max="4887" width="9.140625" style="154"/>
    <col min="4888" max="4888" width="10.5703125" style="154" bestFit="1" customWidth="1"/>
    <col min="4889" max="4889" width="11.28515625" style="154" customWidth="1"/>
    <col min="4890" max="5120" width="9.140625" style="154"/>
    <col min="5121" max="5121" width="87.85546875" style="154" customWidth="1"/>
    <col min="5122" max="5139" width="10.85546875" style="154" customWidth="1"/>
    <col min="5140" max="5140" width="12.85546875" style="154" customWidth="1"/>
    <col min="5141" max="5141" width="11.5703125" style="154" customWidth="1"/>
    <col min="5142" max="5143" width="9.140625" style="154"/>
    <col min="5144" max="5144" width="10.5703125" style="154" bestFit="1" customWidth="1"/>
    <col min="5145" max="5145" width="11.28515625" style="154" customWidth="1"/>
    <col min="5146" max="5376" width="9.140625" style="154"/>
    <col min="5377" max="5377" width="87.85546875" style="154" customWidth="1"/>
    <col min="5378" max="5395" width="10.85546875" style="154" customWidth="1"/>
    <col min="5396" max="5396" width="12.85546875" style="154" customWidth="1"/>
    <col min="5397" max="5397" width="11.5703125" style="154" customWidth="1"/>
    <col min="5398" max="5399" width="9.140625" style="154"/>
    <col min="5400" max="5400" width="10.5703125" style="154" bestFit="1" customWidth="1"/>
    <col min="5401" max="5401" width="11.28515625" style="154" customWidth="1"/>
    <col min="5402" max="5632" width="9.140625" style="154"/>
    <col min="5633" max="5633" width="87.85546875" style="154" customWidth="1"/>
    <col min="5634" max="5651" width="10.85546875" style="154" customWidth="1"/>
    <col min="5652" max="5652" width="12.85546875" style="154" customWidth="1"/>
    <col min="5653" max="5653" width="11.5703125" style="154" customWidth="1"/>
    <col min="5654" max="5655" width="9.140625" style="154"/>
    <col min="5656" max="5656" width="10.5703125" style="154" bestFit="1" customWidth="1"/>
    <col min="5657" max="5657" width="11.28515625" style="154" customWidth="1"/>
    <col min="5658" max="5888" width="9.140625" style="154"/>
    <col min="5889" max="5889" width="87.85546875" style="154" customWidth="1"/>
    <col min="5890" max="5907" width="10.85546875" style="154" customWidth="1"/>
    <col min="5908" max="5908" width="12.85546875" style="154" customWidth="1"/>
    <col min="5909" max="5909" width="11.5703125" style="154" customWidth="1"/>
    <col min="5910" max="5911" width="9.140625" style="154"/>
    <col min="5912" max="5912" width="10.5703125" style="154" bestFit="1" customWidth="1"/>
    <col min="5913" max="5913" width="11.28515625" style="154" customWidth="1"/>
    <col min="5914" max="6144" width="9.140625" style="154"/>
    <col min="6145" max="6145" width="87.85546875" style="154" customWidth="1"/>
    <col min="6146" max="6163" width="10.85546875" style="154" customWidth="1"/>
    <col min="6164" max="6164" width="12.85546875" style="154" customWidth="1"/>
    <col min="6165" max="6165" width="11.5703125" style="154" customWidth="1"/>
    <col min="6166" max="6167" width="9.140625" style="154"/>
    <col min="6168" max="6168" width="10.5703125" style="154" bestFit="1" customWidth="1"/>
    <col min="6169" max="6169" width="11.28515625" style="154" customWidth="1"/>
    <col min="6170" max="6400" width="9.140625" style="154"/>
    <col min="6401" max="6401" width="87.85546875" style="154" customWidth="1"/>
    <col min="6402" max="6419" width="10.85546875" style="154" customWidth="1"/>
    <col min="6420" max="6420" width="12.85546875" style="154" customWidth="1"/>
    <col min="6421" max="6421" width="11.5703125" style="154" customWidth="1"/>
    <col min="6422" max="6423" width="9.140625" style="154"/>
    <col min="6424" max="6424" width="10.5703125" style="154" bestFit="1" customWidth="1"/>
    <col min="6425" max="6425" width="11.28515625" style="154" customWidth="1"/>
    <col min="6426" max="6656" width="9.140625" style="154"/>
    <col min="6657" max="6657" width="87.85546875" style="154" customWidth="1"/>
    <col min="6658" max="6675" width="10.85546875" style="154" customWidth="1"/>
    <col min="6676" max="6676" width="12.85546875" style="154" customWidth="1"/>
    <col min="6677" max="6677" width="11.5703125" style="154" customWidth="1"/>
    <col min="6678" max="6679" width="9.140625" style="154"/>
    <col min="6680" max="6680" width="10.5703125" style="154" bestFit="1" customWidth="1"/>
    <col min="6681" max="6681" width="11.28515625" style="154" customWidth="1"/>
    <col min="6682" max="6912" width="9.140625" style="154"/>
    <col min="6913" max="6913" width="87.85546875" style="154" customWidth="1"/>
    <col min="6914" max="6931" width="10.85546875" style="154" customWidth="1"/>
    <col min="6932" max="6932" width="12.85546875" style="154" customWidth="1"/>
    <col min="6933" max="6933" width="11.5703125" style="154" customWidth="1"/>
    <col min="6934" max="6935" width="9.140625" style="154"/>
    <col min="6936" max="6936" width="10.5703125" style="154" bestFit="1" customWidth="1"/>
    <col min="6937" max="6937" width="11.28515625" style="154" customWidth="1"/>
    <col min="6938" max="7168" width="9.140625" style="154"/>
    <col min="7169" max="7169" width="87.85546875" style="154" customWidth="1"/>
    <col min="7170" max="7187" width="10.85546875" style="154" customWidth="1"/>
    <col min="7188" max="7188" width="12.85546875" style="154" customWidth="1"/>
    <col min="7189" max="7189" width="11.5703125" style="154" customWidth="1"/>
    <col min="7190" max="7191" width="9.140625" style="154"/>
    <col min="7192" max="7192" width="10.5703125" style="154" bestFit="1" customWidth="1"/>
    <col min="7193" max="7193" width="11.28515625" style="154" customWidth="1"/>
    <col min="7194" max="7424" width="9.140625" style="154"/>
    <col min="7425" max="7425" width="87.85546875" style="154" customWidth="1"/>
    <col min="7426" max="7443" width="10.85546875" style="154" customWidth="1"/>
    <col min="7444" max="7444" width="12.85546875" style="154" customWidth="1"/>
    <col min="7445" max="7445" width="11.5703125" style="154" customWidth="1"/>
    <col min="7446" max="7447" width="9.140625" style="154"/>
    <col min="7448" max="7448" width="10.5703125" style="154" bestFit="1" customWidth="1"/>
    <col min="7449" max="7449" width="11.28515625" style="154" customWidth="1"/>
    <col min="7450" max="7680" width="9.140625" style="154"/>
    <col min="7681" max="7681" width="87.85546875" style="154" customWidth="1"/>
    <col min="7682" max="7699" width="10.85546875" style="154" customWidth="1"/>
    <col min="7700" max="7700" width="12.85546875" style="154" customWidth="1"/>
    <col min="7701" max="7701" width="11.5703125" style="154" customWidth="1"/>
    <col min="7702" max="7703" width="9.140625" style="154"/>
    <col min="7704" max="7704" width="10.5703125" style="154" bestFit="1" customWidth="1"/>
    <col min="7705" max="7705" width="11.28515625" style="154" customWidth="1"/>
    <col min="7706" max="7936" width="9.140625" style="154"/>
    <col min="7937" max="7937" width="87.85546875" style="154" customWidth="1"/>
    <col min="7938" max="7955" width="10.85546875" style="154" customWidth="1"/>
    <col min="7956" max="7956" width="12.85546875" style="154" customWidth="1"/>
    <col min="7957" max="7957" width="11.5703125" style="154" customWidth="1"/>
    <col min="7958" max="7959" width="9.140625" style="154"/>
    <col min="7960" max="7960" width="10.5703125" style="154" bestFit="1" customWidth="1"/>
    <col min="7961" max="7961" width="11.28515625" style="154" customWidth="1"/>
    <col min="7962" max="8192" width="9.140625" style="154"/>
    <col min="8193" max="8193" width="87.85546875" style="154" customWidth="1"/>
    <col min="8194" max="8211" width="10.85546875" style="154" customWidth="1"/>
    <col min="8212" max="8212" width="12.85546875" style="154" customWidth="1"/>
    <col min="8213" max="8213" width="11.5703125" style="154" customWidth="1"/>
    <col min="8214" max="8215" width="9.140625" style="154"/>
    <col min="8216" max="8216" width="10.5703125" style="154" bestFit="1" customWidth="1"/>
    <col min="8217" max="8217" width="11.28515625" style="154" customWidth="1"/>
    <col min="8218" max="8448" width="9.140625" style="154"/>
    <col min="8449" max="8449" width="87.85546875" style="154" customWidth="1"/>
    <col min="8450" max="8467" width="10.85546875" style="154" customWidth="1"/>
    <col min="8468" max="8468" width="12.85546875" style="154" customWidth="1"/>
    <col min="8469" max="8469" width="11.5703125" style="154" customWidth="1"/>
    <col min="8470" max="8471" width="9.140625" style="154"/>
    <col min="8472" max="8472" width="10.5703125" style="154" bestFit="1" customWidth="1"/>
    <col min="8473" max="8473" width="11.28515625" style="154" customWidth="1"/>
    <col min="8474" max="8704" width="9.140625" style="154"/>
    <col min="8705" max="8705" width="87.85546875" style="154" customWidth="1"/>
    <col min="8706" max="8723" width="10.85546875" style="154" customWidth="1"/>
    <col min="8724" max="8724" width="12.85546875" style="154" customWidth="1"/>
    <col min="8725" max="8725" width="11.5703125" style="154" customWidth="1"/>
    <col min="8726" max="8727" width="9.140625" style="154"/>
    <col min="8728" max="8728" width="10.5703125" style="154" bestFit="1" customWidth="1"/>
    <col min="8729" max="8729" width="11.28515625" style="154" customWidth="1"/>
    <col min="8730" max="8960" width="9.140625" style="154"/>
    <col min="8961" max="8961" width="87.85546875" style="154" customWidth="1"/>
    <col min="8962" max="8979" width="10.85546875" style="154" customWidth="1"/>
    <col min="8980" max="8980" width="12.85546875" style="154" customWidth="1"/>
    <col min="8981" max="8981" width="11.5703125" style="154" customWidth="1"/>
    <col min="8982" max="8983" width="9.140625" style="154"/>
    <col min="8984" max="8984" width="10.5703125" style="154" bestFit="1" customWidth="1"/>
    <col min="8985" max="8985" width="11.28515625" style="154" customWidth="1"/>
    <col min="8986" max="9216" width="9.140625" style="154"/>
    <col min="9217" max="9217" width="87.85546875" style="154" customWidth="1"/>
    <col min="9218" max="9235" width="10.85546875" style="154" customWidth="1"/>
    <col min="9236" max="9236" width="12.85546875" style="154" customWidth="1"/>
    <col min="9237" max="9237" width="11.5703125" style="154" customWidth="1"/>
    <col min="9238" max="9239" width="9.140625" style="154"/>
    <col min="9240" max="9240" width="10.5703125" style="154" bestFit="1" customWidth="1"/>
    <col min="9241" max="9241" width="11.28515625" style="154" customWidth="1"/>
    <col min="9242" max="9472" width="9.140625" style="154"/>
    <col min="9473" max="9473" width="87.85546875" style="154" customWidth="1"/>
    <col min="9474" max="9491" width="10.85546875" style="154" customWidth="1"/>
    <col min="9492" max="9492" width="12.85546875" style="154" customWidth="1"/>
    <col min="9493" max="9493" width="11.5703125" style="154" customWidth="1"/>
    <col min="9494" max="9495" width="9.140625" style="154"/>
    <col min="9496" max="9496" width="10.5703125" style="154" bestFit="1" customWidth="1"/>
    <col min="9497" max="9497" width="11.28515625" style="154" customWidth="1"/>
    <col min="9498" max="9728" width="9.140625" style="154"/>
    <col min="9729" max="9729" width="87.85546875" style="154" customWidth="1"/>
    <col min="9730" max="9747" width="10.85546875" style="154" customWidth="1"/>
    <col min="9748" max="9748" width="12.85546875" style="154" customWidth="1"/>
    <col min="9749" max="9749" width="11.5703125" style="154" customWidth="1"/>
    <col min="9750" max="9751" width="9.140625" style="154"/>
    <col min="9752" max="9752" width="10.5703125" style="154" bestFit="1" customWidth="1"/>
    <col min="9753" max="9753" width="11.28515625" style="154" customWidth="1"/>
    <col min="9754" max="9984" width="9.140625" style="154"/>
    <col min="9985" max="9985" width="87.85546875" style="154" customWidth="1"/>
    <col min="9986" max="10003" width="10.85546875" style="154" customWidth="1"/>
    <col min="10004" max="10004" width="12.85546875" style="154" customWidth="1"/>
    <col min="10005" max="10005" width="11.5703125" style="154" customWidth="1"/>
    <col min="10006" max="10007" width="9.140625" style="154"/>
    <col min="10008" max="10008" width="10.5703125" style="154" bestFit="1" customWidth="1"/>
    <col min="10009" max="10009" width="11.28515625" style="154" customWidth="1"/>
    <col min="10010" max="10240" width="9.140625" style="154"/>
    <col min="10241" max="10241" width="87.85546875" style="154" customWidth="1"/>
    <col min="10242" max="10259" width="10.85546875" style="154" customWidth="1"/>
    <col min="10260" max="10260" width="12.85546875" style="154" customWidth="1"/>
    <col min="10261" max="10261" width="11.5703125" style="154" customWidth="1"/>
    <col min="10262" max="10263" width="9.140625" style="154"/>
    <col min="10264" max="10264" width="10.5703125" style="154" bestFit="1" customWidth="1"/>
    <col min="10265" max="10265" width="11.28515625" style="154" customWidth="1"/>
    <col min="10266" max="10496" width="9.140625" style="154"/>
    <col min="10497" max="10497" width="87.85546875" style="154" customWidth="1"/>
    <col min="10498" max="10515" width="10.85546875" style="154" customWidth="1"/>
    <col min="10516" max="10516" width="12.85546875" style="154" customWidth="1"/>
    <col min="10517" max="10517" width="11.5703125" style="154" customWidth="1"/>
    <col min="10518" max="10519" width="9.140625" style="154"/>
    <col min="10520" max="10520" width="10.5703125" style="154" bestFit="1" customWidth="1"/>
    <col min="10521" max="10521" width="11.28515625" style="154" customWidth="1"/>
    <col min="10522" max="10752" width="9.140625" style="154"/>
    <col min="10753" max="10753" width="87.85546875" style="154" customWidth="1"/>
    <col min="10754" max="10771" width="10.85546875" style="154" customWidth="1"/>
    <col min="10772" max="10772" width="12.85546875" style="154" customWidth="1"/>
    <col min="10773" max="10773" width="11.5703125" style="154" customWidth="1"/>
    <col min="10774" max="10775" width="9.140625" style="154"/>
    <col min="10776" max="10776" width="10.5703125" style="154" bestFit="1" customWidth="1"/>
    <col min="10777" max="10777" width="11.28515625" style="154" customWidth="1"/>
    <col min="10778" max="11008" width="9.140625" style="154"/>
    <col min="11009" max="11009" width="87.85546875" style="154" customWidth="1"/>
    <col min="11010" max="11027" width="10.85546875" style="154" customWidth="1"/>
    <col min="11028" max="11028" width="12.85546875" style="154" customWidth="1"/>
    <col min="11029" max="11029" width="11.5703125" style="154" customWidth="1"/>
    <col min="11030" max="11031" width="9.140625" style="154"/>
    <col min="11032" max="11032" width="10.5703125" style="154" bestFit="1" customWidth="1"/>
    <col min="11033" max="11033" width="11.28515625" style="154" customWidth="1"/>
    <col min="11034" max="11264" width="9.140625" style="154"/>
    <col min="11265" max="11265" width="87.85546875" style="154" customWidth="1"/>
    <col min="11266" max="11283" width="10.85546875" style="154" customWidth="1"/>
    <col min="11284" max="11284" width="12.85546875" style="154" customWidth="1"/>
    <col min="11285" max="11285" width="11.5703125" style="154" customWidth="1"/>
    <col min="11286" max="11287" width="9.140625" style="154"/>
    <col min="11288" max="11288" width="10.5703125" style="154" bestFit="1" customWidth="1"/>
    <col min="11289" max="11289" width="11.28515625" style="154" customWidth="1"/>
    <col min="11290" max="11520" width="9.140625" style="154"/>
    <col min="11521" max="11521" width="87.85546875" style="154" customWidth="1"/>
    <col min="11522" max="11539" width="10.85546875" style="154" customWidth="1"/>
    <col min="11540" max="11540" width="12.85546875" style="154" customWidth="1"/>
    <col min="11541" max="11541" width="11.5703125" style="154" customWidth="1"/>
    <col min="11542" max="11543" width="9.140625" style="154"/>
    <col min="11544" max="11544" width="10.5703125" style="154" bestFit="1" customWidth="1"/>
    <col min="11545" max="11545" width="11.28515625" style="154" customWidth="1"/>
    <col min="11546" max="11776" width="9.140625" style="154"/>
    <col min="11777" max="11777" width="87.85546875" style="154" customWidth="1"/>
    <col min="11778" max="11795" width="10.85546875" style="154" customWidth="1"/>
    <col min="11796" max="11796" width="12.85546875" style="154" customWidth="1"/>
    <col min="11797" max="11797" width="11.5703125" style="154" customWidth="1"/>
    <col min="11798" max="11799" width="9.140625" style="154"/>
    <col min="11800" max="11800" width="10.5703125" style="154" bestFit="1" customWidth="1"/>
    <col min="11801" max="11801" width="11.28515625" style="154" customWidth="1"/>
    <col min="11802" max="12032" width="9.140625" style="154"/>
    <col min="12033" max="12033" width="87.85546875" style="154" customWidth="1"/>
    <col min="12034" max="12051" width="10.85546875" style="154" customWidth="1"/>
    <col min="12052" max="12052" width="12.85546875" style="154" customWidth="1"/>
    <col min="12053" max="12053" width="11.5703125" style="154" customWidth="1"/>
    <col min="12054" max="12055" width="9.140625" style="154"/>
    <col min="12056" max="12056" width="10.5703125" style="154" bestFit="1" customWidth="1"/>
    <col min="12057" max="12057" width="11.28515625" style="154" customWidth="1"/>
    <col min="12058" max="12288" width="9.140625" style="154"/>
    <col min="12289" max="12289" width="87.85546875" style="154" customWidth="1"/>
    <col min="12290" max="12307" width="10.85546875" style="154" customWidth="1"/>
    <col min="12308" max="12308" width="12.85546875" style="154" customWidth="1"/>
    <col min="12309" max="12309" width="11.5703125" style="154" customWidth="1"/>
    <col min="12310" max="12311" width="9.140625" style="154"/>
    <col min="12312" max="12312" width="10.5703125" style="154" bestFit="1" customWidth="1"/>
    <col min="12313" max="12313" width="11.28515625" style="154" customWidth="1"/>
    <col min="12314" max="12544" width="9.140625" style="154"/>
    <col min="12545" max="12545" width="87.85546875" style="154" customWidth="1"/>
    <col min="12546" max="12563" width="10.85546875" style="154" customWidth="1"/>
    <col min="12564" max="12564" width="12.85546875" style="154" customWidth="1"/>
    <col min="12565" max="12565" width="11.5703125" style="154" customWidth="1"/>
    <col min="12566" max="12567" width="9.140625" style="154"/>
    <col min="12568" max="12568" width="10.5703125" style="154" bestFit="1" customWidth="1"/>
    <col min="12569" max="12569" width="11.28515625" style="154" customWidth="1"/>
    <col min="12570" max="12800" width="9.140625" style="154"/>
    <col min="12801" max="12801" width="87.85546875" style="154" customWidth="1"/>
    <col min="12802" max="12819" width="10.85546875" style="154" customWidth="1"/>
    <col min="12820" max="12820" width="12.85546875" style="154" customWidth="1"/>
    <col min="12821" max="12821" width="11.5703125" style="154" customWidth="1"/>
    <col min="12822" max="12823" width="9.140625" style="154"/>
    <col min="12824" max="12824" width="10.5703125" style="154" bestFit="1" customWidth="1"/>
    <col min="12825" max="12825" width="11.28515625" style="154" customWidth="1"/>
    <col min="12826" max="13056" width="9.140625" style="154"/>
    <col min="13057" max="13057" width="87.85546875" style="154" customWidth="1"/>
    <col min="13058" max="13075" width="10.85546875" style="154" customWidth="1"/>
    <col min="13076" max="13076" width="12.85546875" style="154" customWidth="1"/>
    <col min="13077" max="13077" width="11.5703125" style="154" customWidth="1"/>
    <col min="13078" max="13079" width="9.140625" style="154"/>
    <col min="13080" max="13080" width="10.5703125" style="154" bestFit="1" customWidth="1"/>
    <col min="13081" max="13081" width="11.28515625" style="154" customWidth="1"/>
    <col min="13082" max="13312" width="9.140625" style="154"/>
    <col min="13313" max="13313" width="87.85546875" style="154" customWidth="1"/>
    <col min="13314" max="13331" width="10.85546875" style="154" customWidth="1"/>
    <col min="13332" max="13332" width="12.85546875" style="154" customWidth="1"/>
    <col min="13333" max="13333" width="11.5703125" style="154" customWidth="1"/>
    <col min="13334" max="13335" width="9.140625" style="154"/>
    <col min="13336" max="13336" width="10.5703125" style="154" bestFit="1" customWidth="1"/>
    <col min="13337" max="13337" width="11.28515625" style="154" customWidth="1"/>
    <col min="13338" max="13568" width="9.140625" style="154"/>
    <col min="13569" max="13569" width="87.85546875" style="154" customWidth="1"/>
    <col min="13570" max="13587" width="10.85546875" style="154" customWidth="1"/>
    <col min="13588" max="13588" width="12.85546875" style="154" customWidth="1"/>
    <col min="13589" max="13589" width="11.5703125" style="154" customWidth="1"/>
    <col min="13590" max="13591" width="9.140625" style="154"/>
    <col min="13592" max="13592" width="10.5703125" style="154" bestFit="1" customWidth="1"/>
    <col min="13593" max="13593" width="11.28515625" style="154" customWidth="1"/>
    <col min="13594" max="13824" width="9.140625" style="154"/>
    <col min="13825" max="13825" width="87.85546875" style="154" customWidth="1"/>
    <col min="13826" max="13843" width="10.85546875" style="154" customWidth="1"/>
    <col min="13844" max="13844" width="12.85546875" style="154" customWidth="1"/>
    <col min="13845" max="13845" width="11.5703125" style="154" customWidth="1"/>
    <col min="13846" max="13847" width="9.140625" style="154"/>
    <col min="13848" max="13848" width="10.5703125" style="154" bestFit="1" customWidth="1"/>
    <col min="13849" max="13849" width="11.28515625" style="154" customWidth="1"/>
    <col min="13850" max="14080" width="9.140625" style="154"/>
    <col min="14081" max="14081" width="87.85546875" style="154" customWidth="1"/>
    <col min="14082" max="14099" width="10.85546875" style="154" customWidth="1"/>
    <col min="14100" max="14100" width="12.85546875" style="154" customWidth="1"/>
    <col min="14101" max="14101" width="11.5703125" style="154" customWidth="1"/>
    <col min="14102" max="14103" width="9.140625" style="154"/>
    <col min="14104" max="14104" width="10.5703125" style="154" bestFit="1" customWidth="1"/>
    <col min="14105" max="14105" width="11.28515625" style="154" customWidth="1"/>
    <col min="14106" max="14336" width="9.140625" style="154"/>
    <col min="14337" max="14337" width="87.85546875" style="154" customWidth="1"/>
    <col min="14338" max="14355" width="10.85546875" style="154" customWidth="1"/>
    <col min="14356" max="14356" width="12.85546875" style="154" customWidth="1"/>
    <col min="14357" max="14357" width="11.5703125" style="154" customWidth="1"/>
    <col min="14358" max="14359" width="9.140625" style="154"/>
    <col min="14360" max="14360" width="10.5703125" style="154" bestFit="1" customWidth="1"/>
    <col min="14361" max="14361" width="11.28515625" style="154" customWidth="1"/>
    <col min="14362" max="14592" width="9.140625" style="154"/>
    <col min="14593" max="14593" width="87.85546875" style="154" customWidth="1"/>
    <col min="14594" max="14611" width="10.85546875" style="154" customWidth="1"/>
    <col min="14612" max="14612" width="12.85546875" style="154" customWidth="1"/>
    <col min="14613" max="14613" width="11.5703125" style="154" customWidth="1"/>
    <col min="14614" max="14615" width="9.140625" style="154"/>
    <col min="14616" max="14616" width="10.5703125" style="154" bestFit="1" customWidth="1"/>
    <col min="14617" max="14617" width="11.28515625" style="154" customWidth="1"/>
    <col min="14618" max="14848" width="9.140625" style="154"/>
    <col min="14849" max="14849" width="87.85546875" style="154" customWidth="1"/>
    <col min="14850" max="14867" width="10.85546875" style="154" customWidth="1"/>
    <col min="14868" max="14868" width="12.85546875" style="154" customWidth="1"/>
    <col min="14869" max="14869" width="11.5703125" style="154" customWidth="1"/>
    <col min="14870" max="14871" width="9.140625" style="154"/>
    <col min="14872" max="14872" width="10.5703125" style="154" bestFit="1" customWidth="1"/>
    <col min="14873" max="14873" width="11.28515625" style="154" customWidth="1"/>
    <col min="14874" max="15104" width="9.140625" style="154"/>
    <col min="15105" max="15105" width="87.85546875" style="154" customWidth="1"/>
    <col min="15106" max="15123" width="10.85546875" style="154" customWidth="1"/>
    <col min="15124" max="15124" width="12.85546875" style="154" customWidth="1"/>
    <col min="15125" max="15125" width="11.5703125" style="154" customWidth="1"/>
    <col min="15126" max="15127" width="9.140625" style="154"/>
    <col min="15128" max="15128" width="10.5703125" style="154" bestFit="1" customWidth="1"/>
    <col min="15129" max="15129" width="11.28515625" style="154" customWidth="1"/>
    <col min="15130" max="15360" width="9.140625" style="154"/>
    <col min="15361" max="15361" width="87.85546875" style="154" customWidth="1"/>
    <col min="15362" max="15379" width="10.85546875" style="154" customWidth="1"/>
    <col min="15380" max="15380" width="12.85546875" style="154" customWidth="1"/>
    <col min="15381" max="15381" width="11.5703125" style="154" customWidth="1"/>
    <col min="15382" max="15383" width="9.140625" style="154"/>
    <col min="15384" max="15384" width="10.5703125" style="154" bestFit="1" customWidth="1"/>
    <col min="15385" max="15385" width="11.28515625" style="154" customWidth="1"/>
    <col min="15386" max="15616" width="9.140625" style="154"/>
    <col min="15617" max="15617" width="87.85546875" style="154" customWidth="1"/>
    <col min="15618" max="15635" width="10.85546875" style="154" customWidth="1"/>
    <col min="15636" max="15636" width="12.85546875" style="154" customWidth="1"/>
    <col min="15637" max="15637" width="11.5703125" style="154" customWidth="1"/>
    <col min="15638" max="15639" width="9.140625" style="154"/>
    <col min="15640" max="15640" width="10.5703125" style="154" bestFit="1" customWidth="1"/>
    <col min="15641" max="15641" width="11.28515625" style="154" customWidth="1"/>
    <col min="15642" max="15872" width="9.140625" style="154"/>
    <col min="15873" max="15873" width="87.85546875" style="154" customWidth="1"/>
    <col min="15874" max="15891" width="10.85546875" style="154" customWidth="1"/>
    <col min="15892" max="15892" width="12.85546875" style="154" customWidth="1"/>
    <col min="15893" max="15893" width="11.5703125" style="154" customWidth="1"/>
    <col min="15894" max="15895" width="9.140625" style="154"/>
    <col min="15896" max="15896" width="10.5703125" style="154" bestFit="1" customWidth="1"/>
    <col min="15897" max="15897" width="11.28515625" style="154" customWidth="1"/>
    <col min="15898" max="16128" width="9.140625" style="154"/>
    <col min="16129" max="16129" width="87.85546875" style="154" customWidth="1"/>
    <col min="16130" max="16147" width="10.85546875" style="154" customWidth="1"/>
    <col min="16148" max="16148" width="12.85546875" style="154" customWidth="1"/>
    <col min="16149" max="16149" width="11.5703125" style="154" customWidth="1"/>
    <col min="16150" max="16151" width="9.140625" style="154"/>
    <col min="16152" max="16152" width="10.5703125" style="154" bestFit="1" customWidth="1"/>
    <col min="16153" max="16153" width="11.28515625" style="154" customWidth="1"/>
    <col min="16154" max="16384" width="9.140625" style="154"/>
  </cols>
  <sheetData>
    <row r="1" spans="1:23" ht="53.25" customHeight="1" x14ac:dyDescent="0.4">
      <c r="A1" s="1276" t="s">
        <v>69</v>
      </c>
      <c r="B1" s="1276"/>
      <c r="C1" s="1276"/>
      <c r="D1" s="1276"/>
      <c r="E1" s="1276"/>
      <c r="F1" s="1276"/>
      <c r="G1" s="1276"/>
      <c r="H1" s="1276"/>
      <c r="I1" s="1276"/>
      <c r="J1" s="1276"/>
      <c r="K1" s="1276"/>
      <c r="L1" s="1276"/>
      <c r="M1" s="1276"/>
      <c r="N1" s="1276"/>
      <c r="O1" s="1276"/>
      <c r="P1" s="1276"/>
      <c r="Q1" s="1276"/>
      <c r="R1" s="1276"/>
      <c r="S1" s="1276"/>
      <c r="T1" s="153"/>
      <c r="U1" s="153"/>
      <c r="V1" s="153"/>
      <c r="W1" s="153"/>
    </row>
    <row r="2" spans="1:23" ht="33.75" customHeight="1" x14ac:dyDescent="0.4">
      <c r="A2" s="1276"/>
      <c r="B2" s="1276"/>
      <c r="C2" s="1276"/>
      <c r="D2" s="1276"/>
      <c r="E2" s="1276"/>
      <c r="F2" s="1276"/>
      <c r="G2" s="1276"/>
      <c r="H2" s="1276"/>
      <c r="I2" s="1276"/>
      <c r="J2" s="1276"/>
      <c r="K2" s="1276"/>
      <c r="L2" s="1276"/>
      <c r="M2" s="1276"/>
      <c r="N2" s="1276"/>
      <c r="O2" s="1276"/>
      <c r="P2" s="1276"/>
      <c r="Q2" s="1276"/>
      <c r="R2" s="1276"/>
      <c r="S2" s="1276"/>
      <c r="T2" s="153"/>
      <c r="U2" s="153"/>
      <c r="V2" s="153"/>
      <c r="W2" s="153"/>
    </row>
    <row r="3" spans="1:23" ht="38.25" customHeight="1" x14ac:dyDescent="0.4">
      <c r="A3" s="1276" t="s">
        <v>116</v>
      </c>
      <c r="B3" s="1276"/>
      <c r="C3" s="1276"/>
      <c r="D3" s="1276"/>
      <c r="E3" s="1276"/>
      <c r="F3" s="1276"/>
      <c r="G3" s="1276"/>
      <c r="H3" s="1276"/>
      <c r="I3" s="1276"/>
      <c r="J3" s="1276"/>
      <c r="K3" s="1276"/>
      <c r="L3" s="1276"/>
      <c r="M3" s="1276"/>
      <c r="N3" s="1276"/>
      <c r="O3" s="1276"/>
      <c r="P3" s="1276"/>
      <c r="Q3" s="1276"/>
      <c r="R3" s="1276"/>
      <c r="S3" s="1276"/>
      <c r="T3" s="153"/>
      <c r="U3" s="153"/>
      <c r="V3" s="153"/>
      <c r="W3" s="153"/>
    </row>
    <row r="4" spans="1:23" ht="33" customHeight="1" thickBot="1" x14ac:dyDescent="0.45">
      <c r="A4" s="1124"/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6"/>
      <c r="T4" s="155"/>
      <c r="U4" s="155"/>
      <c r="V4" s="155"/>
      <c r="W4" s="155"/>
    </row>
    <row r="5" spans="1:23" ht="33" customHeight="1" x14ac:dyDescent="0.4">
      <c r="A5" s="1280" t="s">
        <v>1</v>
      </c>
      <c r="B5" s="1277" t="s">
        <v>19</v>
      </c>
      <c r="C5" s="1278"/>
      <c r="D5" s="1279"/>
      <c r="E5" s="1277" t="s">
        <v>20</v>
      </c>
      <c r="F5" s="1278"/>
      <c r="G5" s="1279"/>
      <c r="H5" s="1277" t="s">
        <v>21</v>
      </c>
      <c r="I5" s="1278"/>
      <c r="J5" s="1279"/>
      <c r="K5" s="1277" t="s">
        <v>22</v>
      </c>
      <c r="L5" s="1278"/>
      <c r="M5" s="1279"/>
      <c r="N5" s="1277" t="s">
        <v>106</v>
      </c>
      <c r="O5" s="1278"/>
      <c r="P5" s="1279"/>
      <c r="Q5" s="1283" t="s">
        <v>26</v>
      </c>
      <c r="R5" s="1284"/>
      <c r="S5" s="1285"/>
      <c r="T5" s="155"/>
      <c r="U5" s="155"/>
      <c r="V5" s="155"/>
      <c r="W5" s="155"/>
    </row>
    <row r="6" spans="1:23" ht="33" customHeight="1" x14ac:dyDescent="0.4">
      <c r="A6" s="1281"/>
      <c r="B6" s="1286" t="s">
        <v>24</v>
      </c>
      <c r="C6" s="1287"/>
      <c r="D6" s="1288"/>
      <c r="E6" s="1286" t="s">
        <v>24</v>
      </c>
      <c r="F6" s="1287"/>
      <c r="G6" s="1288"/>
      <c r="H6" s="1286" t="s">
        <v>24</v>
      </c>
      <c r="I6" s="1287"/>
      <c r="J6" s="1288"/>
      <c r="K6" s="1286" t="s">
        <v>24</v>
      </c>
      <c r="L6" s="1287"/>
      <c r="M6" s="1288"/>
      <c r="N6" s="1286" t="s">
        <v>24</v>
      </c>
      <c r="O6" s="1287"/>
      <c r="P6" s="1288"/>
      <c r="Q6" s="1286"/>
      <c r="R6" s="1287"/>
      <c r="S6" s="1288"/>
      <c r="T6" s="155"/>
      <c r="U6" s="155"/>
      <c r="V6" s="155"/>
      <c r="W6" s="155"/>
    </row>
    <row r="7" spans="1:23" ht="99.75" customHeight="1" thickBot="1" x14ac:dyDescent="0.45">
      <c r="A7" s="1282"/>
      <c r="B7" s="1166" t="s">
        <v>5</v>
      </c>
      <c r="C7" s="1167" t="s">
        <v>6</v>
      </c>
      <c r="D7" s="1168" t="s">
        <v>7</v>
      </c>
      <c r="E7" s="1166" t="s">
        <v>5</v>
      </c>
      <c r="F7" s="1167" t="s">
        <v>6</v>
      </c>
      <c r="G7" s="1168" t="s">
        <v>7</v>
      </c>
      <c r="H7" s="1166" t="s">
        <v>5</v>
      </c>
      <c r="I7" s="1167" t="s">
        <v>6</v>
      </c>
      <c r="J7" s="1168" t="s">
        <v>7</v>
      </c>
      <c r="K7" s="1166" t="s">
        <v>5</v>
      </c>
      <c r="L7" s="1167" t="s">
        <v>6</v>
      </c>
      <c r="M7" s="1168" t="s">
        <v>7</v>
      </c>
      <c r="N7" s="1166" t="s">
        <v>5</v>
      </c>
      <c r="O7" s="1167" t="s">
        <v>6</v>
      </c>
      <c r="P7" s="1168" t="s">
        <v>7</v>
      </c>
      <c r="Q7" s="1166" t="s">
        <v>5</v>
      </c>
      <c r="R7" s="1167" t="s">
        <v>6</v>
      </c>
      <c r="S7" s="1168" t="s">
        <v>7</v>
      </c>
      <c r="T7" s="155"/>
      <c r="U7" s="155"/>
      <c r="V7" s="155"/>
      <c r="W7" s="155"/>
    </row>
    <row r="8" spans="1:23" ht="36.75" customHeight="1" x14ac:dyDescent="0.4">
      <c r="A8" s="642" t="s">
        <v>8</v>
      </c>
      <c r="B8" s="643"/>
      <c r="C8" s="644"/>
      <c r="D8" s="645"/>
      <c r="E8" s="643"/>
      <c r="F8" s="644"/>
      <c r="G8" s="645"/>
      <c r="H8" s="643"/>
      <c r="I8" s="644"/>
      <c r="J8" s="645"/>
      <c r="K8" s="646"/>
      <c r="L8" s="647"/>
      <c r="M8" s="648"/>
      <c r="N8" s="646"/>
      <c r="O8" s="647"/>
      <c r="P8" s="648"/>
      <c r="Q8" s="649"/>
      <c r="R8" s="650"/>
      <c r="S8" s="651"/>
      <c r="T8" s="155"/>
      <c r="U8" s="155"/>
      <c r="V8" s="155"/>
      <c r="W8" s="155"/>
    </row>
    <row r="9" spans="1:23" ht="30" customHeight="1" x14ac:dyDescent="0.4">
      <c r="A9" s="1125" t="s">
        <v>79</v>
      </c>
      <c r="B9" s="1126">
        <v>0</v>
      </c>
      <c r="C9" s="1127">
        <v>0</v>
      </c>
      <c r="D9" s="1128">
        <v>0</v>
      </c>
      <c r="E9" s="1126">
        <v>0</v>
      </c>
      <c r="F9" s="1127">
        <v>0</v>
      </c>
      <c r="G9" s="1128">
        <f>E9+F9</f>
        <v>0</v>
      </c>
      <c r="H9" s="1126">
        <v>0</v>
      </c>
      <c r="I9" s="1127">
        <v>0</v>
      </c>
      <c r="J9" s="1128">
        <f>H9+I9</f>
        <v>0</v>
      </c>
      <c r="K9" s="1079">
        <v>0</v>
      </c>
      <c r="L9" s="1080">
        <v>0</v>
      </c>
      <c r="M9" s="1081">
        <f>K9+L9</f>
        <v>0</v>
      </c>
      <c r="N9" s="1079">
        <v>0</v>
      </c>
      <c r="O9" s="1080">
        <v>0</v>
      </c>
      <c r="P9" s="1081">
        <f>N9+O9</f>
        <v>0</v>
      </c>
      <c r="Q9" s="1129">
        <f>B9+E9+H9+K9+N9</f>
        <v>0</v>
      </c>
      <c r="R9" s="1130">
        <f>C9+F9+I9+L9+O9</f>
        <v>0</v>
      </c>
      <c r="S9" s="1131">
        <f>Q9+R9</f>
        <v>0</v>
      </c>
      <c r="T9" s="155"/>
      <c r="U9" s="155"/>
      <c r="V9" s="155"/>
      <c r="W9" s="155"/>
    </row>
    <row r="10" spans="1:23" ht="30" customHeight="1" x14ac:dyDescent="0.4">
      <c r="A10" s="1125" t="s">
        <v>80</v>
      </c>
      <c r="B10" s="1126">
        <v>0</v>
      </c>
      <c r="C10" s="1127">
        <v>0</v>
      </c>
      <c r="D10" s="1128">
        <v>0</v>
      </c>
      <c r="E10" s="1126">
        <v>0</v>
      </c>
      <c r="F10" s="1127">
        <v>0</v>
      </c>
      <c r="G10" s="1128">
        <f t="shared" ref="G10:G20" si="0">E10+F10</f>
        <v>0</v>
      </c>
      <c r="H10" s="1126">
        <v>0</v>
      </c>
      <c r="I10" s="1127">
        <v>0</v>
      </c>
      <c r="J10" s="1128">
        <f t="shared" ref="J10:J20" si="1">H10+I10</f>
        <v>0</v>
      </c>
      <c r="K10" s="1079">
        <v>0</v>
      </c>
      <c r="L10" s="1080">
        <v>0</v>
      </c>
      <c r="M10" s="1081">
        <f t="shared" ref="M10:M20" si="2">K10+L10</f>
        <v>0</v>
      </c>
      <c r="N10" s="1079">
        <v>0</v>
      </c>
      <c r="O10" s="1080">
        <v>0</v>
      </c>
      <c r="P10" s="1081">
        <f t="shared" ref="P10:P20" si="3">N10+O10</f>
        <v>0</v>
      </c>
      <c r="Q10" s="1129">
        <f t="shared" ref="Q10:R20" si="4">B10+E10+H10+K10+N10</f>
        <v>0</v>
      </c>
      <c r="R10" s="1130">
        <f t="shared" si="4"/>
        <v>0</v>
      </c>
      <c r="S10" s="1131">
        <f t="shared" ref="S10:S20" si="5">Q10+R10</f>
        <v>0</v>
      </c>
      <c r="T10" s="155"/>
      <c r="U10" s="155"/>
      <c r="V10" s="155"/>
      <c r="W10" s="155"/>
    </row>
    <row r="11" spans="1:23" ht="30" customHeight="1" x14ac:dyDescent="0.4">
      <c r="A11" s="1125" t="s">
        <v>70</v>
      </c>
      <c r="B11" s="1126">
        <v>0</v>
      </c>
      <c r="C11" s="1127">
        <v>0</v>
      </c>
      <c r="D11" s="1128">
        <v>0</v>
      </c>
      <c r="E11" s="1126">
        <v>0</v>
      </c>
      <c r="F11" s="1127">
        <v>0</v>
      </c>
      <c r="G11" s="1128">
        <f t="shared" si="0"/>
        <v>0</v>
      </c>
      <c r="H11" s="1126">
        <v>0</v>
      </c>
      <c r="I11" s="1127">
        <v>0</v>
      </c>
      <c r="J11" s="1128">
        <f t="shared" si="1"/>
        <v>0</v>
      </c>
      <c r="K11" s="1079">
        <v>0</v>
      </c>
      <c r="L11" s="1080">
        <v>0</v>
      </c>
      <c r="M11" s="1081">
        <f t="shared" si="2"/>
        <v>0</v>
      </c>
      <c r="N11" s="1079">
        <v>0</v>
      </c>
      <c r="O11" s="1080">
        <v>0</v>
      </c>
      <c r="P11" s="1081">
        <f t="shared" si="3"/>
        <v>0</v>
      </c>
      <c r="Q11" s="1129">
        <f t="shared" si="4"/>
        <v>0</v>
      </c>
      <c r="R11" s="1130">
        <f t="shared" si="4"/>
        <v>0</v>
      </c>
      <c r="S11" s="1131">
        <f t="shared" si="5"/>
        <v>0</v>
      </c>
      <c r="T11" s="155"/>
      <c r="U11" s="155"/>
      <c r="V11" s="155"/>
      <c r="W11" s="155"/>
    </row>
    <row r="12" spans="1:23" ht="30" customHeight="1" x14ac:dyDescent="0.4">
      <c r="A12" s="1125" t="s">
        <v>81</v>
      </c>
      <c r="B12" s="1126">
        <v>0</v>
      </c>
      <c r="C12" s="1127">
        <v>2</v>
      </c>
      <c r="D12" s="1128">
        <f>B12+C12</f>
        <v>2</v>
      </c>
      <c r="E12" s="1126">
        <v>0</v>
      </c>
      <c r="F12" s="1127">
        <v>0</v>
      </c>
      <c r="G12" s="1128">
        <f t="shared" si="0"/>
        <v>0</v>
      </c>
      <c r="H12" s="1126">
        <v>0</v>
      </c>
      <c r="I12" s="1127">
        <v>0</v>
      </c>
      <c r="J12" s="1128">
        <f t="shared" si="1"/>
        <v>0</v>
      </c>
      <c r="K12" s="1079">
        <v>0</v>
      </c>
      <c r="L12" s="1080">
        <v>2</v>
      </c>
      <c r="M12" s="1081">
        <f t="shared" si="2"/>
        <v>2</v>
      </c>
      <c r="N12" s="1079">
        <v>0</v>
      </c>
      <c r="O12" s="1080">
        <v>1</v>
      </c>
      <c r="P12" s="1081">
        <f t="shared" si="3"/>
        <v>1</v>
      </c>
      <c r="Q12" s="1129">
        <f t="shared" si="4"/>
        <v>0</v>
      </c>
      <c r="R12" s="1130">
        <f t="shared" si="4"/>
        <v>5</v>
      </c>
      <c r="S12" s="1132">
        <f t="shared" si="5"/>
        <v>5</v>
      </c>
      <c r="T12" s="155"/>
      <c r="U12" s="155"/>
      <c r="V12" s="155"/>
      <c r="W12" s="155"/>
    </row>
    <row r="13" spans="1:23" ht="30" customHeight="1" x14ac:dyDescent="0.4">
      <c r="A13" s="1125" t="s">
        <v>71</v>
      </c>
      <c r="B13" s="1126">
        <v>0</v>
      </c>
      <c r="C13" s="1127">
        <v>3</v>
      </c>
      <c r="D13" s="1128">
        <f>B13+C13</f>
        <v>3</v>
      </c>
      <c r="E13" s="1126">
        <v>1</v>
      </c>
      <c r="F13" s="1127">
        <v>2</v>
      </c>
      <c r="G13" s="1128">
        <f t="shared" si="0"/>
        <v>3</v>
      </c>
      <c r="H13" s="1126">
        <v>0</v>
      </c>
      <c r="I13" s="1127">
        <v>4</v>
      </c>
      <c r="J13" s="1128">
        <f t="shared" si="1"/>
        <v>4</v>
      </c>
      <c r="K13" s="1079">
        <v>0</v>
      </c>
      <c r="L13" s="1080">
        <v>0</v>
      </c>
      <c r="M13" s="1081">
        <f t="shared" si="2"/>
        <v>0</v>
      </c>
      <c r="N13" s="1079">
        <v>0</v>
      </c>
      <c r="O13" s="1080">
        <v>0</v>
      </c>
      <c r="P13" s="1081">
        <f t="shared" si="3"/>
        <v>0</v>
      </c>
      <c r="Q13" s="1129">
        <f t="shared" si="4"/>
        <v>1</v>
      </c>
      <c r="R13" s="1130">
        <f t="shared" si="4"/>
        <v>9</v>
      </c>
      <c r="S13" s="1132">
        <f t="shared" si="5"/>
        <v>10</v>
      </c>
      <c r="T13" s="155"/>
      <c r="U13" s="155"/>
      <c r="V13" s="155"/>
      <c r="W13" s="155"/>
    </row>
    <row r="14" spans="1:23" ht="30" customHeight="1" x14ac:dyDescent="0.4">
      <c r="A14" s="1125" t="s">
        <v>72</v>
      </c>
      <c r="B14" s="1126">
        <v>0</v>
      </c>
      <c r="C14" s="1127">
        <v>4</v>
      </c>
      <c r="D14" s="1128">
        <f t="shared" ref="D14:D20" si="6">B14+C14</f>
        <v>4</v>
      </c>
      <c r="E14" s="1126">
        <v>0</v>
      </c>
      <c r="F14" s="1127">
        <v>3</v>
      </c>
      <c r="G14" s="1128">
        <f t="shared" si="0"/>
        <v>3</v>
      </c>
      <c r="H14" s="1126">
        <v>0</v>
      </c>
      <c r="I14" s="1127">
        <v>10</v>
      </c>
      <c r="J14" s="1128">
        <f t="shared" si="1"/>
        <v>10</v>
      </c>
      <c r="K14" s="1079">
        <v>0</v>
      </c>
      <c r="L14" s="1080">
        <v>7</v>
      </c>
      <c r="M14" s="1081">
        <f t="shared" si="2"/>
        <v>7</v>
      </c>
      <c r="N14" s="1079">
        <v>0</v>
      </c>
      <c r="O14" s="1080">
        <v>0</v>
      </c>
      <c r="P14" s="1081">
        <f t="shared" si="3"/>
        <v>0</v>
      </c>
      <c r="Q14" s="1129">
        <f t="shared" si="4"/>
        <v>0</v>
      </c>
      <c r="R14" s="1130">
        <f t="shared" si="4"/>
        <v>24</v>
      </c>
      <c r="S14" s="1132">
        <f t="shared" si="5"/>
        <v>24</v>
      </c>
      <c r="T14" s="155"/>
      <c r="U14" s="155"/>
      <c r="V14" s="155"/>
      <c r="W14" s="155"/>
    </row>
    <row r="15" spans="1:23" ht="30" customHeight="1" x14ac:dyDescent="0.4">
      <c r="A15" s="1125" t="s">
        <v>87</v>
      </c>
      <c r="B15" s="1126">
        <v>0</v>
      </c>
      <c r="C15" s="1127">
        <v>0</v>
      </c>
      <c r="D15" s="1128">
        <f t="shared" si="6"/>
        <v>0</v>
      </c>
      <c r="E15" s="1126">
        <v>0</v>
      </c>
      <c r="F15" s="1127">
        <v>0</v>
      </c>
      <c r="G15" s="1128">
        <f t="shared" si="0"/>
        <v>0</v>
      </c>
      <c r="H15" s="1126">
        <v>0</v>
      </c>
      <c r="I15" s="1127">
        <v>0</v>
      </c>
      <c r="J15" s="1128">
        <f t="shared" si="1"/>
        <v>0</v>
      </c>
      <c r="K15" s="1079">
        <v>0</v>
      </c>
      <c r="L15" s="1080">
        <v>0</v>
      </c>
      <c r="M15" s="1081">
        <f t="shared" si="2"/>
        <v>0</v>
      </c>
      <c r="N15" s="1079">
        <v>0</v>
      </c>
      <c r="O15" s="1080">
        <v>0</v>
      </c>
      <c r="P15" s="1081">
        <f t="shared" si="3"/>
        <v>0</v>
      </c>
      <c r="Q15" s="1129">
        <f t="shared" si="4"/>
        <v>0</v>
      </c>
      <c r="R15" s="1130">
        <f t="shared" si="4"/>
        <v>0</v>
      </c>
      <c r="S15" s="1132">
        <f t="shared" si="5"/>
        <v>0</v>
      </c>
      <c r="T15" s="155"/>
      <c r="U15" s="155"/>
      <c r="V15" s="155"/>
      <c r="W15" s="155"/>
    </row>
    <row r="16" spans="1:23" ht="30" customHeight="1" x14ac:dyDescent="0.4">
      <c r="A16" s="1125" t="s">
        <v>74</v>
      </c>
      <c r="B16" s="1126">
        <v>0</v>
      </c>
      <c r="C16" s="1127">
        <v>0</v>
      </c>
      <c r="D16" s="1128">
        <f t="shared" si="6"/>
        <v>0</v>
      </c>
      <c r="E16" s="1126">
        <v>1</v>
      </c>
      <c r="F16" s="1127">
        <v>0</v>
      </c>
      <c r="G16" s="1128">
        <f t="shared" si="0"/>
        <v>1</v>
      </c>
      <c r="H16" s="1126">
        <v>0</v>
      </c>
      <c r="I16" s="1127">
        <v>0</v>
      </c>
      <c r="J16" s="1128">
        <f>H16+I16</f>
        <v>0</v>
      </c>
      <c r="K16" s="1079">
        <v>0</v>
      </c>
      <c r="L16" s="1080">
        <v>0</v>
      </c>
      <c r="M16" s="1081">
        <f t="shared" si="2"/>
        <v>0</v>
      </c>
      <c r="N16" s="1079">
        <v>0</v>
      </c>
      <c r="O16" s="1080">
        <v>0</v>
      </c>
      <c r="P16" s="1081">
        <f t="shared" si="3"/>
        <v>0</v>
      </c>
      <c r="Q16" s="1129">
        <f t="shared" si="4"/>
        <v>1</v>
      </c>
      <c r="R16" s="1130">
        <f t="shared" si="4"/>
        <v>0</v>
      </c>
      <c r="S16" s="1132">
        <f t="shared" si="5"/>
        <v>1</v>
      </c>
      <c r="T16" s="155"/>
      <c r="U16" s="155"/>
      <c r="V16" s="155"/>
      <c r="W16" s="155"/>
    </row>
    <row r="17" spans="1:23" ht="30" customHeight="1" x14ac:dyDescent="0.4">
      <c r="A17" s="1133" t="s">
        <v>75</v>
      </c>
      <c r="B17" s="1126">
        <v>0</v>
      </c>
      <c r="C17" s="1127">
        <v>2</v>
      </c>
      <c r="D17" s="1128">
        <f t="shared" si="6"/>
        <v>2</v>
      </c>
      <c r="E17" s="1126">
        <v>0</v>
      </c>
      <c r="F17" s="1127">
        <v>1</v>
      </c>
      <c r="G17" s="1128">
        <f t="shared" si="0"/>
        <v>1</v>
      </c>
      <c r="H17" s="1126">
        <v>0</v>
      </c>
      <c r="I17" s="1127">
        <v>1</v>
      </c>
      <c r="J17" s="1128">
        <f t="shared" si="1"/>
        <v>1</v>
      </c>
      <c r="K17" s="1079">
        <v>3</v>
      </c>
      <c r="L17" s="1080">
        <v>1</v>
      </c>
      <c r="M17" s="1081">
        <f t="shared" si="2"/>
        <v>4</v>
      </c>
      <c r="N17" s="1079">
        <v>0</v>
      </c>
      <c r="O17" s="1080">
        <v>0</v>
      </c>
      <c r="P17" s="1081">
        <f t="shared" si="3"/>
        <v>0</v>
      </c>
      <c r="Q17" s="1129">
        <f t="shared" si="4"/>
        <v>3</v>
      </c>
      <c r="R17" s="1130">
        <f t="shared" si="4"/>
        <v>5</v>
      </c>
      <c r="S17" s="1132">
        <f t="shared" si="5"/>
        <v>8</v>
      </c>
      <c r="T17" s="155"/>
      <c r="U17" s="155"/>
      <c r="V17" s="155"/>
      <c r="W17" s="155"/>
    </row>
    <row r="18" spans="1:23" ht="30" customHeight="1" x14ac:dyDescent="0.4">
      <c r="A18" s="1134" t="s">
        <v>76</v>
      </c>
      <c r="B18" s="1126">
        <v>0</v>
      </c>
      <c r="C18" s="1127">
        <v>1</v>
      </c>
      <c r="D18" s="1128">
        <f t="shared" si="6"/>
        <v>1</v>
      </c>
      <c r="E18" s="1126">
        <v>0</v>
      </c>
      <c r="F18" s="1127">
        <v>0</v>
      </c>
      <c r="G18" s="1128">
        <f t="shared" si="0"/>
        <v>0</v>
      </c>
      <c r="H18" s="1126">
        <v>0</v>
      </c>
      <c r="I18" s="1127">
        <v>0</v>
      </c>
      <c r="J18" s="1128">
        <f t="shared" si="1"/>
        <v>0</v>
      </c>
      <c r="K18" s="1135">
        <v>0</v>
      </c>
      <c r="L18" s="1080">
        <v>0</v>
      </c>
      <c r="M18" s="1081">
        <f t="shared" si="2"/>
        <v>0</v>
      </c>
      <c r="N18" s="1079">
        <v>0</v>
      </c>
      <c r="O18" s="1080">
        <v>0</v>
      </c>
      <c r="P18" s="1081">
        <f t="shared" si="3"/>
        <v>0</v>
      </c>
      <c r="Q18" s="1129">
        <f t="shared" si="4"/>
        <v>0</v>
      </c>
      <c r="R18" s="1130">
        <f t="shared" si="4"/>
        <v>1</v>
      </c>
      <c r="S18" s="1132">
        <f t="shared" si="5"/>
        <v>1</v>
      </c>
      <c r="T18" s="155"/>
      <c r="U18" s="155"/>
      <c r="V18" s="155"/>
      <c r="W18" s="155"/>
    </row>
    <row r="19" spans="1:23" ht="30" customHeight="1" x14ac:dyDescent="0.4">
      <c r="A19" s="1136" t="s">
        <v>77</v>
      </c>
      <c r="B19" s="1126">
        <v>0</v>
      </c>
      <c r="C19" s="1127">
        <v>0</v>
      </c>
      <c r="D19" s="1128">
        <f t="shared" si="6"/>
        <v>0</v>
      </c>
      <c r="E19" s="1126">
        <v>0</v>
      </c>
      <c r="F19" s="1127">
        <v>0</v>
      </c>
      <c r="G19" s="1128">
        <f t="shared" si="0"/>
        <v>0</v>
      </c>
      <c r="H19" s="1126">
        <v>0</v>
      </c>
      <c r="I19" s="1127">
        <v>0</v>
      </c>
      <c r="J19" s="1128">
        <f t="shared" si="1"/>
        <v>0</v>
      </c>
      <c r="K19" s="1126">
        <v>0</v>
      </c>
      <c r="L19" s="1080">
        <v>0</v>
      </c>
      <c r="M19" s="1081">
        <f t="shared" si="2"/>
        <v>0</v>
      </c>
      <c r="N19" s="1079">
        <v>0</v>
      </c>
      <c r="O19" s="1080">
        <v>0</v>
      </c>
      <c r="P19" s="1081">
        <f t="shared" si="3"/>
        <v>0</v>
      </c>
      <c r="Q19" s="1129">
        <f t="shared" si="4"/>
        <v>0</v>
      </c>
      <c r="R19" s="1130">
        <f t="shared" si="4"/>
        <v>0</v>
      </c>
      <c r="S19" s="1132">
        <f t="shared" si="5"/>
        <v>0</v>
      </c>
      <c r="T19" s="155"/>
      <c r="U19" s="155"/>
      <c r="V19" s="155"/>
      <c r="W19" s="155"/>
    </row>
    <row r="20" spans="1:23" ht="53.25" thickBot="1" x14ac:dyDescent="0.45">
      <c r="A20" s="652" t="s">
        <v>78</v>
      </c>
      <c r="B20" s="1137">
        <v>0</v>
      </c>
      <c r="C20" s="1138">
        <v>1</v>
      </c>
      <c r="D20" s="1139">
        <f t="shared" si="6"/>
        <v>1</v>
      </c>
      <c r="E20" s="1137">
        <v>0</v>
      </c>
      <c r="F20" s="1138">
        <v>0</v>
      </c>
      <c r="G20" s="1139">
        <f t="shared" si="0"/>
        <v>0</v>
      </c>
      <c r="H20" s="1137">
        <v>0</v>
      </c>
      <c r="I20" s="1138">
        <v>0</v>
      </c>
      <c r="J20" s="1139">
        <f t="shared" si="1"/>
        <v>0</v>
      </c>
      <c r="K20" s="1140">
        <v>0</v>
      </c>
      <c r="L20" s="1141">
        <v>0</v>
      </c>
      <c r="M20" s="1112">
        <f t="shared" si="2"/>
        <v>0</v>
      </c>
      <c r="N20" s="1142">
        <v>0</v>
      </c>
      <c r="O20" s="1141">
        <v>0</v>
      </c>
      <c r="P20" s="1112">
        <f t="shared" si="3"/>
        <v>0</v>
      </c>
      <c r="Q20" s="1143">
        <f t="shared" si="4"/>
        <v>0</v>
      </c>
      <c r="R20" s="1144">
        <f t="shared" si="4"/>
        <v>1</v>
      </c>
      <c r="S20" s="1145">
        <f t="shared" si="5"/>
        <v>1</v>
      </c>
      <c r="T20" s="155"/>
      <c r="U20" s="155"/>
      <c r="V20" s="155"/>
      <c r="W20" s="155"/>
    </row>
    <row r="21" spans="1:23" ht="39.950000000000003" customHeight="1" thickBot="1" x14ac:dyDescent="0.45">
      <c r="A21" s="547" t="s">
        <v>9</v>
      </c>
      <c r="B21" s="1146">
        <f>SUM(B9:B20)</f>
        <v>0</v>
      </c>
      <c r="C21" s="1147">
        <f t="shared" ref="C21:S21" si="7">SUM(C9:C20)</f>
        <v>13</v>
      </c>
      <c r="D21" s="1148">
        <f t="shared" si="7"/>
        <v>13</v>
      </c>
      <c r="E21" s="1146">
        <f t="shared" si="7"/>
        <v>2</v>
      </c>
      <c r="F21" s="1147">
        <f t="shared" si="7"/>
        <v>6</v>
      </c>
      <c r="G21" s="1148">
        <f t="shared" si="7"/>
        <v>8</v>
      </c>
      <c r="H21" s="1146">
        <f t="shared" si="7"/>
        <v>0</v>
      </c>
      <c r="I21" s="1147">
        <f t="shared" si="7"/>
        <v>15</v>
      </c>
      <c r="J21" s="1148">
        <f t="shared" si="7"/>
        <v>15</v>
      </c>
      <c r="K21" s="1146">
        <f t="shared" si="7"/>
        <v>3</v>
      </c>
      <c r="L21" s="1147">
        <f t="shared" si="7"/>
        <v>10</v>
      </c>
      <c r="M21" s="1148">
        <f t="shared" si="7"/>
        <v>13</v>
      </c>
      <c r="N21" s="1146">
        <f t="shared" si="7"/>
        <v>0</v>
      </c>
      <c r="O21" s="1147">
        <f t="shared" si="7"/>
        <v>1</v>
      </c>
      <c r="P21" s="1148">
        <f t="shared" si="7"/>
        <v>1</v>
      </c>
      <c r="Q21" s="1146">
        <f t="shared" si="7"/>
        <v>5</v>
      </c>
      <c r="R21" s="1147">
        <f t="shared" si="7"/>
        <v>45</v>
      </c>
      <c r="S21" s="1148">
        <f t="shared" si="7"/>
        <v>50</v>
      </c>
      <c r="T21" s="155"/>
      <c r="U21" s="155"/>
      <c r="V21" s="155"/>
      <c r="W21" s="155"/>
    </row>
    <row r="22" spans="1:23" ht="43.5" customHeight="1" x14ac:dyDescent="0.4">
      <c r="A22" s="653" t="s">
        <v>10</v>
      </c>
      <c r="B22" s="654"/>
      <c r="C22" s="655"/>
      <c r="D22" s="656"/>
      <c r="E22" s="654"/>
      <c r="F22" s="655"/>
      <c r="G22" s="656"/>
      <c r="H22" s="654"/>
      <c r="I22" s="655"/>
      <c r="J22" s="656"/>
      <c r="K22" s="654"/>
      <c r="L22" s="655"/>
      <c r="M22" s="656"/>
      <c r="N22" s="654"/>
      <c r="O22" s="655"/>
      <c r="P22" s="656"/>
      <c r="Q22" s="649"/>
      <c r="R22" s="650"/>
      <c r="S22" s="651"/>
      <c r="T22" s="155"/>
      <c r="U22" s="155"/>
      <c r="V22" s="155"/>
      <c r="W22" s="155"/>
    </row>
    <row r="23" spans="1:23" ht="24.95" customHeight="1" x14ac:dyDescent="0.4">
      <c r="A23" s="1149" t="s">
        <v>11</v>
      </c>
      <c r="B23" s="1150"/>
      <c r="C23" s="1151"/>
      <c r="D23" s="1152"/>
      <c r="E23" s="1150"/>
      <c r="F23" s="1151"/>
      <c r="G23" s="1152"/>
      <c r="H23" s="1150"/>
      <c r="I23" s="1151"/>
      <c r="J23" s="1152"/>
      <c r="K23" s="1150"/>
      <c r="L23" s="1153"/>
      <c r="M23" s="1154"/>
      <c r="N23" s="1155"/>
      <c r="O23" s="1153"/>
      <c r="P23" s="1154"/>
      <c r="Q23" s="1155"/>
      <c r="R23" s="1153"/>
      <c r="S23" s="1156"/>
      <c r="T23" s="155"/>
      <c r="U23" s="155"/>
      <c r="V23" s="155"/>
      <c r="W23" s="155"/>
    </row>
    <row r="24" spans="1:23" ht="30" customHeight="1" x14ac:dyDescent="0.4">
      <c r="A24" s="1125" t="s">
        <v>79</v>
      </c>
      <c r="B24" s="1126">
        <v>0</v>
      </c>
      <c r="C24" s="1127">
        <v>0</v>
      </c>
      <c r="D24" s="1128">
        <v>0</v>
      </c>
      <c r="E24" s="1126">
        <v>0</v>
      </c>
      <c r="F24" s="1127">
        <v>0</v>
      </c>
      <c r="G24" s="1128">
        <f>E24+F24</f>
        <v>0</v>
      </c>
      <c r="H24" s="1126">
        <v>0</v>
      </c>
      <c r="I24" s="1127">
        <v>0</v>
      </c>
      <c r="J24" s="1128">
        <f>H24+I24</f>
        <v>0</v>
      </c>
      <c r="K24" s="1079">
        <v>0</v>
      </c>
      <c r="L24" s="1080">
        <v>0</v>
      </c>
      <c r="M24" s="1081">
        <f>K24+L24</f>
        <v>0</v>
      </c>
      <c r="N24" s="1079">
        <v>0</v>
      </c>
      <c r="O24" s="1080">
        <v>0</v>
      </c>
      <c r="P24" s="1081">
        <f t="shared" ref="P24:P35" si="8">N24+O24</f>
        <v>0</v>
      </c>
      <c r="Q24" s="1129">
        <f>B24+E24+H24+K24+N24</f>
        <v>0</v>
      </c>
      <c r="R24" s="1130">
        <f>C24+F24+I24+L24+O24</f>
        <v>0</v>
      </c>
      <c r="S24" s="1131">
        <f>R24+Q24</f>
        <v>0</v>
      </c>
      <c r="T24" s="155"/>
      <c r="U24" s="155"/>
      <c r="V24" s="155"/>
      <c r="W24" s="155"/>
    </row>
    <row r="25" spans="1:23" ht="30" customHeight="1" x14ac:dyDescent="0.4">
      <c r="A25" s="1125" t="s">
        <v>80</v>
      </c>
      <c r="B25" s="1126">
        <v>0</v>
      </c>
      <c r="C25" s="1127">
        <v>0</v>
      </c>
      <c r="D25" s="1128">
        <v>0</v>
      </c>
      <c r="E25" s="1126">
        <v>0</v>
      </c>
      <c r="F25" s="1127">
        <v>0</v>
      </c>
      <c r="G25" s="1128">
        <f t="shared" ref="G25:G35" si="9">E25+F25</f>
        <v>0</v>
      </c>
      <c r="H25" s="1126">
        <v>0</v>
      </c>
      <c r="I25" s="1127">
        <v>0</v>
      </c>
      <c r="J25" s="1128">
        <f t="shared" ref="J25:J35" si="10">H25+I25</f>
        <v>0</v>
      </c>
      <c r="K25" s="1079">
        <v>0</v>
      </c>
      <c r="L25" s="1080">
        <v>0</v>
      </c>
      <c r="M25" s="1081">
        <f t="shared" ref="M25:M35" si="11">K25+L25</f>
        <v>0</v>
      </c>
      <c r="N25" s="1079">
        <v>0</v>
      </c>
      <c r="O25" s="1080">
        <v>0</v>
      </c>
      <c r="P25" s="1081">
        <f t="shared" si="8"/>
        <v>0</v>
      </c>
      <c r="Q25" s="1129">
        <f t="shared" ref="Q25:R35" si="12">B25+E25+H25+K25+N25</f>
        <v>0</v>
      </c>
      <c r="R25" s="1130">
        <f t="shared" si="12"/>
        <v>0</v>
      </c>
      <c r="S25" s="1131">
        <f t="shared" ref="S25:S35" si="13">R25+Q25</f>
        <v>0</v>
      </c>
      <c r="T25" s="155"/>
      <c r="U25" s="155"/>
      <c r="V25" s="155"/>
      <c r="W25" s="155"/>
    </row>
    <row r="26" spans="1:23" ht="30" customHeight="1" x14ac:dyDescent="0.4">
      <c r="A26" s="1125" t="s">
        <v>70</v>
      </c>
      <c r="B26" s="1126">
        <v>0</v>
      </c>
      <c r="C26" s="1127">
        <v>0</v>
      </c>
      <c r="D26" s="1128">
        <v>0</v>
      </c>
      <c r="E26" s="1126">
        <v>0</v>
      </c>
      <c r="F26" s="1127">
        <v>0</v>
      </c>
      <c r="G26" s="1128">
        <f t="shared" si="9"/>
        <v>0</v>
      </c>
      <c r="H26" s="1126">
        <v>0</v>
      </c>
      <c r="I26" s="1127">
        <v>0</v>
      </c>
      <c r="J26" s="1128">
        <f t="shared" si="10"/>
        <v>0</v>
      </c>
      <c r="K26" s="1079">
        <v>0</v>
      </c>
      <c r="L26" s="1080">
        <v>0</v>
      </c>
      <c r="M26" s="1081">
        <f t="shared" si="11"/>
        <v>0</v>
      </c>
      <c r="N26" s="1079">
        <v>0</v>
      </c>
      <c r="O26" s="1080">
        <v>0</v>
      </c>
      <c r="P26" s="1081">
        <f t="shared" si="8"/>
        <v>0</v>
      </c>
      <c r="Q26" s="1129">
        <f t="shared" si="12"/>
        <v>0</v>
      </c>
      <c r="R26" s="1130">
        <f t="shared" si="12"/>
        <v>0</v>
      </c>
      <c r="S26" s="1131">
        <f t="shared" si="13"/>
        <v>0</v>
      </c>
      <c r="T26" s="155"/>
      <c r="U26" s="155"/>
      <c r="V26" s="155"/>
      <c r="W26" s="155"/>
    </row>
    <row r="27" spans="1:23" ht="30" customHeight="1" x14ac:dyDescent="0.4">
      <c r="A27" s="1125" t="s">
        <v>81</v>
      </c>
      <c r="B27" s="1126">
        <v>0</v>
      </c>
      <c r="C27" s="1127">
        <v>2</v>
      </c>
      <c r="D27" s="1128">
        <f>B27+C27</f>
        <v>2</v>
      </c>
      <c r="E27" s="1126">
        <v>0</v>
      </c>
      <c r="F27" s="1127">
        <v>0</v>
      </c>
      <c r="G27" s="1128">
        <f t="shared" si="9"/>
        <v>0</v>
      </c>
      <c r="H27" s="1126">
        <v>0</v>
      </c>
      <c r="I27" s="1127">
        <v>0</v>
      </c>
      <c r="J27" s="1128">
        <f t="shared" si="10"/>
        <v>0</v>
      </c>
      <c r="K27" s="1079">
        <v>0</v>
      </c>
      <c r="L27" s="1080">
        <v>2</v>
      </c>
      <c r="M27" s="1081">
        <f t="shared" si="11"/>
        <v>2</v>
      </c>
      <c r="N27" s="1079">
        <v>0</v>
      </c>
      <c r="O27" s="1080">
        <v>1</v>
      </c>
      <c r="P27" s="1081">
        <f t="shared" si="8"/>
        <v>1</v>
      </c>
      <c r="Q27" s="1129">
        <f t="shared" si="12"/>
        <v>0</v>
      </c>
      <c r="R27" s="1130">
        <f t="shared" si="12"/>
        <v>5</v>
      </c>
      <c r="S27" s="1131">
        <f t="shared" si="13"/>
        <v>5</v>
      </c>
      <c r="T27" s="155"/>
      <c r="U27" s="155"/>
      <c r="V27" s="155"/>
      <c r="W27" s="155"/>
    </row>
    <row r="28" spans="1:23" ht="30" customHeight="1" x14ac:dyDescent="0.4">
      <c r="A28" s="1125" t="s">
        <v>71</v>
      </c>
      <c r="B28" s="1126">
        <v>0</v>
      </c>
      <c r="C28" s="1127">
        <v>2</v>
      </c>
      <c r="D28" s="1128">
        <f>B28+C28</f>
        <v>2</v>
      </c>
      <c r="E28" s="1126">
        <v>1</v>
      </c>
      <c r="F28" s="1127">
        <v>2</v>
      </c>
      <c r="G28" s="1128">
        <f t="shared" si="9"/>
        <v>3</v>
      </c>
      <c r="H28" s="1126">
        <v>0</v>
      </c>
      <c r="I28" s="1127">
        <v>4</v>
      </c>
      <c r="J28" s="1128">
        <f t="shared" si="10"/>
        <v>4</v>
      </c>
      <c r="K28" s="1079">
        <v>0</v>
      </c>
      <c r="L28" s="1080">
        <v>0</v>
      </c>
      <c r="M28" s="1081">
        <f t="shared" si="11"/>
        <v>0</v>
      </c>
      <c r="N28" s="1079">
        <v>0</v>
      </c>
      <c r="O28" s="1080">
        <v>0</v>
      </c>
      <c r="P28" s="1081">
        <f t="shared" si="8"/>
        <v>0</v>
      </c>
      <c r="Q28" s="1129">
        <f t="shared" si="12"/>
        <v>1</v>
      </c>
      <c r="R28" s="1130">
        <f t="shared" si="12"/>
        <v>8</v>
      </c>
      <c r="S28" s="1131">
        <f t="shared" si="13"/>
        <v>9</v>
      </c>
      <c r="T28" s="155"/>
      <c r="U28" s="155"/>
      <c r="V28" s="155"/>
      <c r="W28" s="155"/>
    </row>
    <row r="29" spans="1:23" ht="30" customHeight="1" x14ac:dyDescent="0.4">
      <c r="A29" s="1125" t="s">
        <v>72</v>
      </c>
      <c r="B29" s="1126">
        <v>0</v>
      </c>
      <c r="C29" s="1127">
        <v>3</v>
      </c>
      <c r="D29" s="1128">
        <f t="shared" ref="D29:D35" si="14">B29+C29</f>
        <v>3</v>
      </c>
      <c r="E29" s="1126">
        <v>0</v>
      </c>
      <c r="F29" s="1127">
        <v>3</v>
      </c>
      <c r="G29" s="1128">
        <f t="shared" si="9"/>
        <v>3</v>
      </c>
      <c r="H29" s="1126">
        <v>0</v>
      </c>
      <c r="I29" s="1127">
        <v>10</v>
      </c>
      <c r="J29" s="1128">
        <f t="shared" si="10"/>
        <v>10</v>
      </c>
      <c r="K29" s="1079">
        <v>0</v>
      </c>
      <c r="L29" s="1080">
        <v>7</v>
      </c>
      <c r="M29" s="1081">
        <f t="shared" si="11"/>
        <v>7</v>
      </c>
      <c r="N29" s="1079">
        <v>0</v>
      </c>
      <c r="O29" s="1080">
        <v>0</v>
      </c>
      <c r="P29" s="1081">
        <f t="shared" si="8"/>
        <v>0</v>
      </c>
      <c r="Q29" s="1129">
        <f t="shared" si="12"/>
        <v>0</v>
      </c>
      <c r="R29" s="1130">
        <f t="shared" si="12"/>
        <v>23</v>
      </c>
      <c r="S29" s="1131">
        <f t="shared" si="13"/>
        <v>23</v>
      </c>
      <c r="T29" s="155"/>
      <c r="U29" s="155"/>
      <c r="V29" s="155"/>
      <c r="W29" s="155"/>
    </row>
    <row r="30" spans="1:23" ht="30" customHeight="1" x14ac:dyDescent="0.4">
      <c r="A30" s="1125" t="s">
        <v>87</v>
      </c>
      <c r="B30" s="1126">
        <v>0</v>
      </c>
      <c r="C30" s="1127">
        <v>0</v>
      </c>
      <c r="D30" s="1128">
        <f t="shared" si="14"/>
        <v>0</v>
      </c>
      <c r="E30" s="1126">
        <v>0</v>
      </c>
      <c r="F30" s="1127">
        <v>0</v>
      </c>
      <c r="G30" s="1128">
        <f t="shared" si="9"/>
        <v>0</v>
      </c>
      <c r="H30" s="1126">
        <v>0</v>
      </c>
      <c r="I30" s="1127">
        <v>0</v>
      </c>
      <c r="J30" s="1128">
        <f t="shared" si="10"/>
        <v>0</v>
      </c>
      <c r="K30" s="1079">
        <v>0</v>
      </c>
      <c r="L30" s="1080">
        <v>0</v>
      </c>
      <c r="M30" s="1081">
        <f t="shared" si="11"/>
        <v>0</v>
      </c>
      <c r="N30" s="1079">
        <v>0</v>
      </c>
      <c r="O30" s="1080">
        <v>0</v>
      </c>
      <c r="P30" s="1081">
        <f t="shared" si="8"/>
        <v>0</v>
      </c>
      <c r="Q30" s="1129">
        <f t="shared" si="12"/>
        <v>0</v>
      </c>
      <c r="R30" s="1130">
        <f t="shared" si="12"/>
        <v>0</v>
      </c>
      <c r="S30" s="1131">
        <f t="shared" si="13"/>
        <v>0</v>
      </c>
      <c r="T30" s="155"/>
      <c r="U30" s="155"/>
      <c r="V30" s="155"/>
      <c r="W30" s="155"/>
    </row>
    <row r="31" spans="1:23" ht="30" customHeight="1" x14ac:dyDescent="0.4">
      <c r="A31" s="1125" t="s">
        <v>74</v>
      </c>
      <c r="B31" s="1126">
        <v>0</v>
      </c>
      <c r="C31" s="1127">
        <v>0</v>
      </c>
      <c r="D31" s="1128">
        <f t="shared" si="14"/>
        <v>0</v>
      </c>
      <c r="E31" s="1126">
        <v>1</v>
      </c>
      <c r="F31" s="1127">
        <v>0</v>
      </c>
      <c r="G31" s="1128">
        <f t="shared" si="9"/>
        <v>1</v>
      </c>
      <c r="H31" s="1126">
        <v>0</v>
      </c>
      <c r="I31" s="1127">
        <v>0</v>
      </c>
      <c r="J31" s="1128">
        <f t="shared" si="10"/>
        <v>0</v>
      </c>
      <c r="K31" s="1079">
        <v>0</v>
      </c>
      <c r="L31" s="1080">
        <v>0</v>
      </c>
      <c r="M31" s="1081">
        <f t="shared" si="11"/>
        <v>0</v>
      </c>
      <c r="N31" s="1079">
        <v>0</v>
      </c>
      <c r="O31" s="1080">
        <v>0</v>
      </c>
      <c r="P31" s="1081">
        <f t="shared" si="8"/>
        <v>0</v>
      </c>
      <c r="Q31" s="1129">
        <f t="shared" si="12"/>
        <v>1</v>
      </c>
      <c r="R31" s="1130">
        <f t="shared" si="12"/>
        <v>0</v>
      </c>
      <c r="S31" s="1131">
        <f t="shared" si="13"/>
        <v>1</v>
      </c>
      <c r="T31" s="155"/>
      <c r="U31" s="155"/>
      <c r="V31" s="155"/>
      <c r="W31" s="155"/>
    </row>
    <row r="32" spans="1:23" ht="30" customHeight="1" x14ac:dyDescent="0.4">
      <c r="A32" s="1133" t="s">
        <v>75</v>
      </c>
      <c r="B32" s="1126">
        <v>0</v>
      </c>
      <c r="C32" s="1127">
        <v>2</v>
      </c>
      <c r="D32" s="1128">
        <f t="shared" si="14"/>
        <v>2</v>
      </c>
      <c r="E32" s="1126">
        <v>0</v>
      </c>
      <c r="F32" s="1127">
        <v>0</v>
      </c>
      <c r="G32" s="1128">
        <f t="shared" si="9"/>
        <v>0</v>
      </c>
      <c r="H32" s="1126">
        <v>0</v>
      </c>
      <c r="I32" s="1127">
        <v>1</v>
      </c>
      <c r="J32" s="1128">
        <f t="shared" si="10"/>
        <v>1</v>
      </c>
      <c r="K32" s="1079">
        <v>3</v>
      </c>
      <c r="L32" s="1080">
        <v>1</v>
      </c>
      <c r="M32" s="1081">
        <f t="shared" si="11"/>
        <v>4</v>
      </c>
      <c r="N32" s="1079">
        <v>0</v>
      </c>
      <c r="O32" s="1080">
        <v>0</v>
      </c>
      <c r="P32" s="1081">
        <f t="shared" si="8"/>
        <v>0</v>
      </c>
      <c r="Q32" s="1129">
        <f t="shared" si="12"/>
        <v>3</v>
      </c>
      <c r="R32" s="1130">
        <f t="shared" si="12"/>
        <v>4</v>
      </c>
      <c r="S32" s="1131">
        <f t="shared" si="13"/>
        <v>7</v>
      </c>
      <c r="T32" s="155"/>
      <c r="U32" s="155"/>
      <c r="V32" s="155"/>
      <c r="W32" s="155"/>
    </row>
    <row r="33" spans="1:23" ht="30" customHeight="1" x14ac:dyDescent="0.4">
      <c r="A33" s="1134" t="s">
        <v>76</v>
      </c>
      <c r="B33" s="1126">
        <v>0</v>
      </c>
      <c r="C33" s="1127">
        <v>1</v>
      </c>
      <c r="D33" s="1128">
        <f t="shared" si="14"/>
        <v>1</v>
      </c>
      <c r="E33" s="1126">
        <v>0</v>
      </c>
      <c r="F33" s="1127">
        <v>0</v>
      </c>
      <c r="G33" s="1128">
        <f t="shared" si="9"/>
        <v>0</v>
      </c>
      <c r="H33" s="1126">
        <v>0</v>
      </c>
      <c r="I33" s="1127">
        <v>0</v>
      </c>
      <c r="J33" s="1128">
        <f t="shared" si="10"/>
        <v>0</v>
      </c>
      <c r="K33" s="1135">
        <v>0</v>
      </c>
      <c r="L33" s="1080">
        <v>0</v>
      </c>
      <c r="M33" s="1081">
        <f t="shared" si="11"/>
        <v>0</v>
      </c>
      <c r="N33" s="1079">
        <v>0</v>
      </c>
      <c r="O33" s="1080">
        <v>0</v>
      </c>
      <c r="P33" s="1081">
        <f t="shared" si="8"/>
        <v>0</v>
      </c>
      <c r="Q33" s="1129">
        <f t="shared" si="12"/>
        <v>0</v>
      </c>
      <c r="R33" s="1130">
        <f t="shared" si="12"/>
        <v>1</v>
      </c>
      <c r="S33" s="1131">
        <f t="shared" si="13"/>
        <v>1</v>
      </c>
      <c r="T33" s="155"/>
      <c r="U33" s="155"/>
      <c r="V33" s="155"/>
      <c r="W33" s="155"/>
    </row>
    <row r="34" spans="1:23" ht="30" customHeight="1" x14ac:dyDescent="0.4">
      <c r="A34" s="1136" t="s">
        <v>77</v>
      </c>
      <c r="B34" s="1126">
        <v>0</v>
      </c>
      <c r="C34" s="1127">
        <v>0</v>
      </c>
      <c r="D34" s="1128">
        <f t="shared" si="14"/>
        <v>0</v>
      </c>
      <c r="E34" s="1126">
        <v>0</v>
      </c>
      <c r="F34" s="1127">
        <v>0</v>
      </c>
      <c r="G34" s="1128">
        <f t="shared" si="9"/>
        <v>0</v>
      </c>
      <c r="H34" s="1126">
        <v>0</v>
      </c>
      <c r="I34" s="1127">
        <v>0</v>
      </c>
      <c r="J34" s="1128">
        <f t="shared" si="10"/>
        <v>0</v>
      </c>
      <c r="K34" s="1126">
        <v>0</v>
      </c>
      <c r="L34" s="1080">
        <v>0</v>
      </c>
      <c r="M34" s="1081">
        <f t="shared" si="11"/>
        <v>0</v>
      </c>
      <c r="N34" s="1079">
        <v>0</v>
      </c>
      <c r="O34" s="1080">
        <v>0</v>
      </c>
      <c r="P34" s="1081">
        <f t="shared" si="8"/>
        <v>0</v>
      </c>
      <c r="Q34" s="1129">
        <f t="shared" si="12"/>
        <v>0</v>
      </c>
      <c r="R34" s="1130">
        <f t="shared" si="12"/>
        <v>0</v>
      </c>
      <c r="S34" s="1131">
        <f t="shared" si="13"/>
        <v>0</v>
      </c>
      <c r="T34" s="155"/>
      <c r="U34" s="155"/>
      <c r="V34" s="155"/>
      <c r="W34" s="155"/>
    </row>
    <row r="35" spans="1:23" ht="53.25" thickBot="1" x14ac:dyDescent="0.45">
      <c r="A35" s="652" t="s">
        <v>78</v>
      </c>
      <c r="B35" s="1137">
        <v>0</v>
      </c>
      <c r="C35" s="1138">
        <v>1</v>
      </c>
      <c r="D35" s="1139">
        <f t="shared" si="14"/>
        <v>1</v>
      </c>
      <c r="E35" s="1137">
        <v>0</v>
      </c>
      <c r="F35" s="1138">
        <v>0</v>
      </c>
      <c r="G35" s="1139">
        <f t="shared" si="9"/>
        <v>0</v>
      </c>
      <c r="H35" s="1137">
        <v>0</v>
      </c>
      <c r="I35" s="1138">
        <v>0</v>
      </c>
      <c r="J35" s="1139">
        <f t="shared" si="10"/>
        <v>0</v>
      </c>
      <c r="K35" s="1140">
        <v>0</v>
      </c>
      <c r="L35" s="1141">
        <v>0</v>
      </c>
      <c r="M35" s="1112">
        <f t="shared" si="11"/>
        <v>0</v>
      </c>
      <c r="N35" s="1142">
        <v>0</v>
      </c>
      <c r="O35" s="1141">
        <v>0</v>
      </c>
      <c r="P35" s="1112">
        <f t="shared" si="8"/>
        <v>0</v>
      </c>
      <c r="Q35" s="1143">
        <f t="shared" si="12"/>
        <v>0</v>
      </c>
      <c r="R35" s="1144">
        <f t="shared" si="12"/>
        <v>1</v>
      </c>
      <c r="S35" s="1157">
        <f t="shared" si="13"/>
        <v>1</v>
      </c>
      <c r="T35" s="155"/>
      <c r="U35" s="155"/>
      <c r="V35" s="155"/>
      <c r="W35" s="155"/>
    </row>
    <row r="36" spans="1:23" ht="39.950000000000003" customHeight="1" thickBot="1" x14ac:dyDescent="0.45">
      <c r="A36" s="546" t="s">
        <v>13</v>
      </c>
      <c r="B36" s="1146">
        <f t="shared" ref="B36:S36" si="15">SUM(B24:B35)</f>
        <v>0</v>
      </c>
      <c r="C36" s="1147">
        <f t="shared" si="15"/>
        <v>11</v>
      </c>
      <c r="D36" s="1148">
        <f t="shared" si="15"/>
        <v>11</v>
      </c>
      <c r="E36" s="1146">
        <f t="shared" si="15"/>
        <v>2</v>
      </c>
      <c r="F36" s="1147">
        <f t="shared" si="15"/>
        <v>5</v>
      </c>
      <c r="G36" s="1148">
        <f t="shared" si="15"/>
        <v>7</v>
      </c>
      <c r="H36" s="1146">
        <f t="shared" si="15"/>
        <v>0</v>
      </c>
      <c r="I36" s="1147">
        <f t="shared" si="15"/>
        <v>15</v>
      </c>
      <c r="J36" s="1148">
        <f t="shared" si="15"/>
        <v>15</v>
      </c>
      <c r="K36" s="1146">
        <f t="shared" si="15"/>
        <v>3</v>
      </c>
      <c r="L36" s="1147">
        <f t="shared" si="15"/>
        <v>10</v>
      </c>
      <c r="M36" s="1148">
        <f t="shared" si="15"/>
        <v>13</v>
      </c>
      <c r="N36" s="1146">
        <f t="shared" si="15"/>
        <v>0</v>
      </c>
      <c r="O36" s="1147">
        <f t="shared" si="15"/>
        <v>1</v>
      </c>
      <c r="P36" s="1148">
        <f t="shared" si="15"/>
        <v>1</v>
      </c>
      <c r="Q36" s="1146">
        <f t="shared" si="15"/>
        <v>5</v>
      </c>
      <c r="R36" s="1147">
        <f t="shared" si="15"/>
        <v>42</v>
      </c>
      <c r="S36" s="1148">
        <f t="shared" si="15"/>
        <v>47</v>
      </c>
      <c r="T36" s="155"/>
      <c r="U36" s="155"/>
      <c r="V36" s="155"/>
      <c r="W36" s="155"/>
    </row>
    <row r="37" spans="1:23" ht="51" x14ac:dyDescent="0.4">
      <c r="A37" s="657" t="s">
        <v>14</v>
      </c>
      <c r="B37" s="658"/>
      <c r="C37" s="659"/>
      <c r="D37" s="660"/>
      <c r="E37" s="658"/>
      <c r="F37" s="659"/>
      <c r="G37" s="660"/>
      <c r="H37" s="658"/>
      <c r="I37" s="659"/>
      <c r="J37" s="660"/>
      <c r="K37" s="661"/>
      <c r="L37" s="662"/>
      <c r="M37" s="663"/>
      <c r="N37" s="661"/>
      <c r="O37" s="662"/>
      <c r="P37" s="663"/>
      <c r="Q37" s="646"/>
      <c r="R37" s="647"/>
      <c r="S37" s="651"/>
      <c r="T37" s="155"/>
      <c r="U37" s="155"/>
      <c r="V37" s="155"/>
      <c r="W37" s="155"/>
    </row>
    <row r="38" spans="1:23" ht="30" customHeight="1" x14ac:dyDescent="0.4">
      <c r="A38" s="1125" t="s">
        <v>79</v>
      </c>
      <c r="B38" s="1126">
        <v>0</v>
      </c>
      <c r="C38" s="1127">
        <v>0</v>
      </c>
      <c r="D38" s="1128">
        <f t="shared" ref="D38:D45" si="16">B38+C38</f>
        <v>0</v>
      </c>
      <c r="E38" s="1126">
        <v>0</v>
      </c>
      <c r="F38" s="1127">
        <v>0</v>
      </c>
      <c r="G38" s="1128">
        <f>E38+F38</f>
        <v>0</v>
      </c>
      <c r="H38" s="1126">
        <v>0</v>
      </c>
      <c r="I38" s="1127">
        <v>0</v>
      </c>
      <c r="J38" s="1128">
        <f>H38+I38</f>
        <v>0</v>
      </c>
      <c r="K38" s="1126">
        <v>0</v>
      </c>
      <c r="L38" s="1127">
        <v>0</v>
      </c>
      <c r="M38" s="1128">
        <f>K38+L38</f>
        <v>0</v>
      </c>
      <c r="N38" s="1126">
        <v>0</v>
      </c>
      <c r="O38" s="1127">
        <v>0</v>
      </c>
      <c r="P38" s="1128">
        <f t="shared" ref="P38:P49" si="17">N38+O38</f>
        <v>0</v>
      </c>
      <c r="Q38" s="1129">
        <f t="shared" ref="Q38:R49" si="18">B38+E38+H38+K38</f>
        <v>0</v>
      </c>
      <c r="R38" s="1130">
        <f t="shared" si="18"/>
        <v>0</v>
      </c>
      <c r="S38" s="1132">
        <f t="shared" ref="S38:S49" si="19">R38+Q38</f>
        <v>0</v>
      </c>
      <c r="T38" s="155"/>
      <c r="U38" s="155"/>
      <c r="V38" s="155"/>
      <c r="W38" s="155"/>
    </row>
    <row r="39" spans="1:23" ht="30" customHeight="1" x14ac:dyDescent="0.4">
      <c r="A39" s="1125" t="s">
        <v>80</v>
      </c>
      <c r="B39" s="1126">
        <v>0</v>
      </c>
      <c r="C39" s="1127">
        <v>0</v>
      </c>
      <c r="D39" s="1128">
        <f t="shared" si="16"/>
        <v>0</v>
      </c>
      <c r="E39" s="1126">
        <v>0</v>
      </c>
      <c r="F39" s="1127">
        <v>0</v>
      </c>
      <c r="G39" s="1128">
        <f t="shared" ref="G39:G49" si="20">E39+F39</f>
        <v>0</v>
      </c>
      <c r="H39" s="1126">
        <v>0</v>
      </c>
      <c r="I39" s="1127">
        <v>0</v>
      </c>
      <c r="J39" s="1128">
        <f t="shared" ref="J39:J49" si="21">H39+I39</f>
        <v>0</v>
      </c>
      <c r="K39" s="1126">
        <v>0</v>
      </c>
      <c r="L39" s="1127">
        <v>0</v>
      </c>
      <c r="M39" s="1128">
        <f t="shared" ref="M39:M49" si="22">K39+L39</f>
        <v>0</v>
      </c>
      <c r="N39" s="1126">
        <v>0</v>
      </c>
      <c r="O39" s="1127">
        <v>0</v>
      </c>
      <c r="P39" s="1128">
        <f t="shared" si="17"/>
        <v>0</v>
      </c>
      <c r="Q39" s="1129">
        <f t="shared" si="18"/>
        <v>0</v>
      </c>
      <c r="R39" s="1130">
        <f t="shared" si="18"/>
        <v>0</v>
      </c>
      <c r="S39" s="1132">
        <f t="shared" si="19"/>
        <v>0</v>
      </c>
      <c r="T39" s="155"/>
      <c r="U39" s="155"/>
      <c r="V39" s="155"/>
      <c r="W39" s="155"/>
    </row>
    <row r="40" spans="1:23" ht="30" customHeight="1" x14ac:dyDescent="0.4">
      <c r="A40" s="1125" t="s">
        <v>70</v>
      </c>
      <c r="B40" s="1126">
        <v>0</v>
      </c>
      <c r="C40" s="1127">
        <v>0</v>
      </c>
      <c r="D40" s="1128">
        <f t="shared" si="16"/>
        <v>0</v>
      </c>
      <c r="E40" s="1126">
        <v>0</v>
      </c>
      <c r="F40" s="1127">
        <v>0</v>
      </c>
      <c r="G40" s="1128">
        <f t="shared" si="20"/>
        <v>0</v>
      </c>
      <c r="H40" s="1126">
        <v>0</v>
      </c>
      <c r="I40" s="1127">
        <v>0</v>
      </c>
      <c r="J40" s="1128">
        <f t="shared" si="21"/>
        <v>0</v>
      </c>
      <c r="K40" s="1126">
        <v>0</v>
      </c>
      <c r="L40" s="1127">
        <v>0</v>
      </c>
      <c r="M40" s="1128">
        <f t="shared" si="22"/>
        <v>0</v>
      </c>
      <c r="N40" s="1126">
        <v>0</v>
      </c>
      <c r="O40" s="1127">
        <v>0</v>
      </c>
      <c r="P40" s="1128">
        <f t="shared" si="17"/>
        <v>0</v>
      </c>
      <c r="Q40" s="1129">
        <f t="shared" si="18"/>
        <v>0</v>
      </c>
      <c r="R40" s="1130">
        <f t="shared" si="18"/>
        <v>0</v>
      </c>
      <c r="S40" s="1132">
        <f t="shared" si="19"/>
        <v>0</v>
      </c>
      <c r="T40" s="155"/>
      <c r="U40" s="155"/>
      <c r="V40" s="155"/>
      <c r="W40" s="155"/>
    </row>
    <row r="41" spans="1:23" ht="30" customHeight="1" x14ac:dyDescent="0.4">
      <c r="A41" s="1125" t="s">
        <v>81</v>
      </c>
      <c r="B41" s="1126">
        <v>0</v>
      </c>
      <c r="C41" s="1127">
        <v>0</v>
      </c>
      <c r="D41" s="1128">
        <f t="shared" si="16"/>
        <v>0</v>
      </c>
      <c r="E41" s="1126">
        <v>0</v>
      </c>
      <c r="F41" s="1127">
        <v>0</v>
      </c>
      <c r="G41" s="1128">
        <f t="shared" si="20"/>
        <v>0</v>
      </c>
      <c r="H41" s="1126">
        <v>0</v>
      </c>
      <c r="I41" s="1127">
        <v>0</v>
      </c>
      <c r="J41" s="1128">
        <f t="shared" si="21"/>
        <v>0</v>
      </c>
      <c r="K41" s="1126">
        <v>0</v>
      </c>
      <c r="L41" s="1127">
        <v>0</v>
      </c>
      <c r="M41" s="1128">
        <f t="shared" si="22"/>
        <v>0</v>
      </c>
      <c r="N41" s="1126">
        <v>0</v>
      </c>
      <c r="O41" s="1127">
        <v>0</v>
      </c>
      <c r="P41" s="1128">
        <f t="shared" si="17"/>
        <v>0</v>
      </c>
      <c r="Q41" s="1129">
        <f t="shared" si="18"/>
        <v>0</v>
      </c>
      <c r="R41" s="1130">
        <f t="shared" si="18"/>
        <v>0</v>
      </c>
      <c r="S41" s="1132">
        <f t="shared" si="19"/>
        <v>0</v>
      </c>
      <c r="T41" s="155"/>
      <c r="U41" s="155"/>
      <c r="V41" s="155"/>
      <c r="W41" s="155"/>
    </row>
    <row r="42" spans="1:23" ht="30" customHeight="1" x14ac:dyDescent="0.4">
      <c r="A42" s="1125" t="s">
        <v>71</v>
      </c>
      <c r="B42" s="1126">
        <v>0</v>
      </c>
      <c r="C42" s="1127">
        <v>1</v>
      </c>
      <c r="D42" s="1128">
        <f t="shared" si="16"/>
        <v>1</v>
      </c>
      <c r="E42" s="1126">
        <v>0</v>
      </c>
      <c r="F42" s="1127">
        <v>0</v>
      </c>
      <c r="G42" s="1128">
        <f t="shared" si="20"/>
        <v>0</v>
      </c>
      <c r="H42" s="1126">
        <v>0</v>
      </c>
      <c r="I42" s="1127">
        <v>0</v>
      </c>
      <c r="J42" s="1128">
        <f t="shared" si="21"/>
        <v>0</v>
      </c>
      <c r="K42" s="1126">
        <v>0</v>
      </c>
      <c r="L42" s="1127">
        <v>0</v>
      </c>
      <c r="M42" s="1128">
        <f t="shared" si="22"/>
        <v>0</v>
      </c>
      <c r="N42" s="1126">
        <v>0</v>
      </c>
      <c r="O42" s="1127">
        <v>0</v>
      </c>
      <c r="P42" s="1128">
        <f t="shared" si="17"/>
        <v>0</v>
      </c>
      <c r="Q42" s="1129">
        <f t="shared" si="18"/>
        <v>0</v>
      </c>
      <c r="R42" s="1130">
        <f t="shared" si="18"/>
        <v>1</v>
      </c>
      <c r="S42" s="1132">
        <f t="shared" si="19"/>
        <v>1</v>
      </c>
      <c r="T42" s="155"/>
      <c r="U42" s="155"/>
      <c r="V42" s="155"/>
      <c r="W42" s="155"/>
    </row>
    <row r="43" spans="1:23" ht="30" customHeight="1" x14ac:dyDescent="0.4">
      <c r="A43" s="1125" t="s">
        <v>72</v>
      </c>
      <c r="B43" s="1126">
        <v>0</v>
      </c>
      <c r="C43" s="1127">
        <v>1</v>
      </c>
      <c r="D43" s="1128">
        <f t="shared" si="16"/>
        <v>1</v>
      </c>
      <c r="E43" s="1126">
        <v>0</v>
      </c>
      <c r="F43" s="1127">
        <v>0</v>
      </c>
      <c r="G43" s="1128">
        <f t="shared" si="20"/>
        <v>0</v>
      </c>
      <c r="H43" s="1126">
        <v>0</v>
      </c>
      <c r="I43" s="1127">
        <v>0</v>
      </c>
      <c r="J43" s="1128">
        <f t="shared" si="21"/>
        <v>0</v>
      </c>
      <c r="K43" s="1126">
        <v>0</v>
      </c>
      <c r="L43" s="1127">
        <v>0</v>
      </c>
      <c r="M43" s="1128">
        <f t="shared" si="22"/>
        <v>0</v>
      </c>
      <c r="N43" s="1126">
        <v>0</v>
      </c>
      <c r="O43" s="1127">
        <v>0</v>
      </c>
      <c r="P43" s="1128">
        <f t="shared" si="17"/>
        <v>0</v>
      </c>
      <c r="Q43" s="1129">
        <f t="shared" si="18"/>
        <v>0</v>
      </c>
      <c r="R43" s="1130">
        <f t="shared" si="18"/>
        <v>1</v>
      </c>
      <c r="S43" s="1132">
        <f t="shared" si="19"/>
        <v>1</v>
      </c>
      <c r="T43" s="155"/>
      <c r="U43" s="155"/>
      <c r="V43" s="155"/>
      <c r="W43" s="155"/>
    </row>
    <row r="44" spans="1:23" ht="30" customHeight="1" x14ac:dyDescent="0.4">
      <c r="A44" s="1125" t="s">
        <v>87</v>
      </c>
      <c r="B44" s="1126">
        <v>0</v>
      </c>
      <c r="C44" s="1127">
        <v>0</v>
      </c>
      <c r="D44" s="1128">
        <f t="shared" si="16"/>
        <v>0</v>
      </c>
      <c r="E44" s="1126">
        <v>0</v>
      </c>
      <c r="F44" s="1127">
        <v>0</v>
      </c>
      <c r="G44" s="1128">
        <f t="shared" si="20"/>
        <v>0</v>
      </c>
      <c r="H44" s="1126">
        <v>0</v>
      </c>
      <c r="I44" s="1127">
        <v>0</v>
      </c>
      <c r="J44" s="1128">
        <f t="shared" si="21"/>
        <v>0</v>
      </c>
      <c r="K44" s="1126">
        <v>0</v>
      </c>
      <c r="L44" s="1127">
        <v>0</v>
      </c>
      <c r="M44" s="1128">
        <f t="shared" si="22"/>
        <v>0</v>
      </c>
      <c r="N44" s="1126">
        <v>0</v>
      </c>
      <c r="O44" s="1127">
        <v>0</v>
      </c>
      <c r="P44" s="1128">
        <f t="shared" si="17"/>
        <v>0</v>
      </c>
      <c r="Q44" s="1129">
        <f t="shared" si="18"/>
        <v>0</v>
      </c>
      <c r="R44" s="1130">
        <f t="shared" si="18"/>
        <v>0</v>
      </c>
      <c r="S44" s="1132">
        <f t="shared" si="19"/>
        <v>0</v>
      </c>
      <c r="T44" s="155"/>
      <c r="U44" s="155"/>
      <c r="V44" s="155"/>
      <c r="W44" s="155"/>
    </row>
    <row r="45" spans="1:23" ht="30" customHeight="1" x14ac:dyDescent="0.4">
      <c r="A45" s="1125" t="s">
        <v>74</v>
      </c>
      <c r="B45" s="1126">
        <v>0</v>
      </c>
      <c r="C45" s="1127">
        <v>0</v>
      </c>
      <c r="D45" s="1128">
        <f t="shared" si="16"/>
        <v>0</v>
      </c>
      <c r="E45" s="1126">
        <v>0</v>
      </c>
      <c r="F45" s="1127">
        <v>0</v>
      </c>
      <c r="G45" s="1128">
        <f t="shared" si="20"/>
        <v>0</v>
      </c>
      <c r="H45" s="1126">
        <v>0</v>
      </c>
      <c r="I45" s="1127">
        <v>0</v>
      </c>
      <c r="J45" s="1128">
        <f t="shared" si="21"/>
        <v>0</v>
      </c>
      <c r="K45" s="1126">
        <v>0</v>
      </c>
      <c r="L45" s="1127">
        <v>0</v>
      </c>
      <c r="M45" s="1128">
        <f t="shared" si="22"/>
        <v>0</v>
      </c>
      <c r="N45" s="1126">
        <v>0</v>
      </c>
      <c r="O45" s="1127">
        <v>0</v>
      </c>
      <c r="P45" s="1128">
        <f t="shared" si="17"/>
        <v>0</v>
      </c>
      <c r="Q45" s="1129">
        <f t="shared" si="18"/>
        <v>0</v>
      </c>
      <c r="R45" s="1130">
        <f t="shared" si="18"/>
        <v>0</v>
      </c>
      <c r="S45" s="1132">
        <f t="shared" si="19"/>
        <v>0</v>
      </c>
      <c r="T45" s="155"/>
      <c r="U45" s="155"/>
      <c r="V45" s="155"/>
      <c r="W45" s="155"/>
    </row>
    <row r="46" spans="1:23" ht="30" customHeight="1" x14ac:dyDescent="0.4">
      <c r="A46" s="1133" t="s">
        <v>75</v>
      </c>
      <c r="B46" s="1126">
        <v>0</v>
      </c>
      <c r="C46" s="1127">
        <v>0</v>
      </c>
      <c r="D46" s="1128">
        <f>B46+C46</f>
        <v>0</v>
      </c>
      <c r="E46" s="1126">
        <v>0</v>
      </c>
      <c r="F46" s="1127">
        <v>1</v>
      </c>
      <c r="G46" s="1128">
        <f t="shared" si="20"/>
        <v>1</v>
      </c>
      <c r="H46" s="1126">
        <v>0</v>
      </c>
      <c r="I46" s="1127">
        <v>0</v>
      </c>
      <c r="J46" s="1128">
        <f t="shared" si="21"/>
        <v>0</v>
      </c>
      <c r="K46" s="1126">
        <v>0</v>
      </c>
      <c r="L46" s="1127">
        <v>0</v>
      </c>
      <c r="M46" s="1128">
        <f t="shared" si="22"/>
        <v>0</v>
      </c>
      <c r="N46" s="1126">
        <v>0</v>
      </c>
      <c r="O46" s="1127">
        <v>0</v>
      </c>
      <c r="P46" s="1128">
        <f t="shared" si="17"/>
        <v>0</v>
      </c>
      <c r="Q46" s="1129">
        <f t="shared" si="18"/>
        <v>0</v>
      </c>
      <c r="R46" s="1130">
        <f t="shared" si="18"/>
        <v>1</v>
      </c>
      <c r="S46" s="1132">
        <f t="shared" si="19"/>
        <v>1</v>
      </c>
      <c r="T46" s="155"/>
      <c r="U46" s="155"/>
      <c r="V46" s="155"/>
      <c r="W46" s="155"/>
    </row>
    <row r="47" spans="1:23" ht="30" customHeight="1" x14ac:dyDescent="0.4">
      <c r="A47" s="1134" t="s">
        <v>76</v>
      </c>
      <c r="B47" s="1126">
        <v>0</v>
      </c>
      <c r="C47" s="1127">
        <v>0</v>
      </c>
      <c r="D47" s="1128">
        <f>B47+C47</f>
        <v>0</v>
      </c>
      <c r="E47" s="1126">
        <v>0</v>
      </c>
      <c r="F47" s="1127">
        <v>0</v>
      </c>
      <c r="G47" s="1128">
        <f t="shared" si="20"/>
        <v>0</v>
      </c>
      <c r="H47" s="1126">
        <v>0</v>
      </c>
      <c r="I47" s="1127">
        <v>0</v>
      </c>
      <c r="J47" s="1128">
        <f t="shared" si="21"/>
        <v>0</v>
      </c>
      <c r="K47" s="1126">
        <v>0</v>
      </c>
      <c r="L47" s="1127">
        <v>0</v>
      </c>
      <c r="M47" s="1128">
        <f t="shared" si="22"/>
        <v>0</v>
      </c>
      <c r="N47" s="1126">
        <v>0</v>
      </c>
      <c r="O47" s="1127">
        <v>0</v>
      </c>
      <c r="P47" s="1128">
        <f t="shared" si="17"/>
        <v>0</v>
      </c>
      <c r="Q47" s="1129">
        <f t="shared" si="18"/>
        <v>0</v>
      </c>
      <c r="R47" s="1130">
        <f t="shared" si="18"/>
        <v>0</v>
      </c>
      <c r="S47" s="1132">
        <f t="shared" si="19"/>
        <v>0</v>
      </c>
      <c r="T47" s="155"/>
      <c r="U47" s="155"/>
      <c r="V47" s="155"/>
      <c r="W47" s="155"/>
    </row>
    <row r="48" spans="1:23" ht="30" customHeight="1" x14ac:dyDescent="0.4">
      <c r="A48" s="1136" t="s">
        <v>77</v>
      </c>
      <c r="B48" s="1126">
        <v>0</v>
      </c>
      <c r="C48" s="1127">
        <v>0</v>
      </c>
      <c r="D48" s="1128">
        <f>B48+C48</f>
        <v>0</v>
      </c>
      <c r="E48" s="1126">
        <v>0</v>
      </c>
      <c r="F48" s="1127">
        <v>0</v>
      </c>
      <c r="G48" s="1128">
        <f t="shared" si="20"/>
        <v>0</v>
      </c>
      <c r="H48" s="1126">
        <v>0</v>
      </c>
      <c r="I48" s="1127">
        <v>0</v>
      </c>
      <c r="J48" s="1128">
        <f t="shared" si="21"/>
        <v>0</v>
      </c>
      <c r="K48" s="1126">
        <v>0</v>
      </c>
      <c r="L48" s="1127">
        <v>0</v>
      </c>
      <c r="M48" s="1128">
        <f t="shared" si="22"/>
        <v>0</v>
      </c>
      <c r="N48" s="1126">
        <v>0</v>
      </c>
      <c r="O48" s="1127">
        <v>0</v>
      </c>
      <c r="P48" s="1128">
        <f t="shared" si="17"/>
        <v>0</v>
      </c>
      <c r="Q48" s="1129">
        <f t="shared" si="18"/>
        <v>0</v>
      </c>
      <c r="R48" s="1130">
        <f t="shared" si="18"/>
        <v>0</v>
      </c>
      <c r="S48" s="1132">
        <f t="shared" si="19"/>
        <v>0</v>
      </c>
      <c r="T48" s="155"/>
      <c r="U48" s="155"/>
      <c r="V48" s="155"/>
      <c r="W48" s="155"/>
    </row>
    <row r="49" spans="1:23" ht="53.25" thickBot="1" x14ac:dyDescent="0.45">
      <c r="A49" s="652" t="s">
        <v>78</v>
      </c>
      <c r="B49" s="1137">
        <v>0</v>
      </c>
      <c r="C49" s="1138">
        <v>0</v>
      </c>
      <c r="D49" s="1139">
        <f>B49+C49</f>
        <v>0</v>
      </c>
      <c r="E49" s="1137">
        <v>0</v>
      </c>
      <c r="F49" s="1138">
        <v>0</v>
      </c>
      <c r="G49" s="1139">
        <f t="shared" si="20"/>
        <v>0</v>
      </c>
      <c r="H49" s="1137">
        <v>0</v>
      </c>
      <c r="I49" s="1138">
        <v>0</v>
      </c>
      <c r="J49" s="1139">
        <f t="shared" si="21"/>
        <v>0</v>
      </c>
      <c r="K49" s="1137">
        <v>0</v>
      </c>
      <c r="L49" s="1138">
        <v>0</v>
      </c>
      <c r="M49" s="1139">
        <f t="shared" si="22"/>
        <v>0</v>
      </c>
      <c r="N49" s="1137">
        <v>0</v>
      </c>
      <c r="O49" s="1138">
        <v>0</v>
      </c>
      <c r="P49" s="1139">
        <f t="shared" si="17"/>
        <v>0</v>
      </c>
      <c r="Q49" s="1143">
        <f t="shared" si="18"/>
        <v>0</v>
      </c>
      <c r="R49" s="1144">
        <f t="shared" si="18"/>
        <v>0</v>
      </c>
      <c r="S49" s="1145">
        <f t="shared" si="19"/>
        <v>0</v>
      </c>
      <c r="T49" s="155"/>
      <c r="U49" s="155"/>
      <c r="V49" s="155"/>
      <c r="W49" s="155"/>
    </row>
    <row r="50" spans="1:23" ht="39.950000000000003" customHeight="1" thickBot="1" x14ac:dyDescent="0.45">
      <c r="A50" s="546" t="s">
        <v>15</v>
      </c>
      <c r="B50" s="1158">
        <v>0</v>
      </c>
      <c r="C50" s="1159">
        <f>SUM(C38:C49)</f>
        <v>2</v>
      </c>
      <c r="D50" s="1160">
        <f t="shared" ref="D50:S50" si="23">SUM(D38:D49)</f>
        <v>2</v>
      </c>
      <c r="E50" s="1158">
        <f t="shared" si="23"/>
        <v>0</v>
      </c>
      <c r="F50" s="1159">
        <f t="shared" si="23"/>
        <v>1</v>
      </c>
      <c r="G50" s="1160">
        <f t="shared" si="23"/>
        <v>1</v>
      </c>
      <c r="H50" s="1158">
        <f t="shared" si="23"/>
        <v>0</v>
      </c>
      <c r="I50" s="1159">
        <f t="shared" si="23"/>
        <v>0</v>
      </c>
      <c r="J50" s="1160">
        <f t="shared" si="23"/>
        <v>0</v>
      </c>
      <c r="K50" s="1158">
        <f t="shared" si="23"/>
        <v>0</v>
      </c>
      <c r="L50" s="1159">
        <f t="shared" si="23"/>
        <v>0</v>
      </c>
      <c r="M50" s="1160">
        <f t="shared" si="23"/>
        <v>0</v>
      </c>
      <c r="N50" s="1158">
        <f t="shared" si="23"/>
        <v>0</v>
      </c>
      <c r="O50" s="1159">
        <f t="shared" si="23"/>
        <v>0</v>
      </c>
      <c r="P50" s="1160">
        <f t="shared" si="23"/>
        <v>0</v>
      </c>
      <c r="Q50" s="1158">
        <f t="shared" si="23"/>
        <v>0</v>
      </c>
      <c r="R50" s="1159">
        <f t="shared" si="23"/>
        <v>3</v>
      </c>
      <c r="S50" s="1160">
        <f t="shared" si="23"/>
        <v>3</v>
      </c>
      <c r="T50" s="155"/>
      <c r="U50" s="155"/>
      <c r="V50" s="155"/>
      <c r="W50" s="155"/>
    </row>
    <row r="51" spans="1:23" ht="35.1" customHeight="1" x14ac:dyDescent="0.4">
      <c r="A51" s="664" t="s">
        <v>16</v>
      </c>
      <c r="B51" s="654">
        <f>B36</f>
        <v>0</v>
      </c>
      <c r="C51" s="655">
        <f t="shared" ref="C51:S51" si="24">C36</f>
        <v>11</v>
      </c>
      <c r="D51" s="656">
        <f t="shared" si="24"/>
        <v>11</v>
      </c>
      <c r="E51" s="654">
        <f t="shared" si="24"/>
        <v>2</v>
      </c>
      <c r="F51" s="655">
        <f t="shared" si="24"/>
        <v>5</v>
      </c>
      <c r="G51" s="656">
        <f t="shared" si="24"/>
        <v>7</v>
      </c>
      <c r="H51" s="654">
        <f t="shared" si="24"/>
        <v>0</v>
      </c>
      <c r="I51" s="655">
        <f t="shared" si="24"/>
        <v>15</v>
      </c>
      <c r="J51" s="656">
        <f t="shared" si="24"/>
        <v>15</v>
      </c>
      <c r="K51" s="654">
        <f t="shared" si="24"/>
        <v>3</v>
      </c>
      <c r="L51" s="655">
        <f t="shared" si="24"/>
        <v>10</v>
      </c>
      <c r="M51" s="656">
        <f t="shared" si="24"/>
        <v>13</v>
      </c>
      <c r="N51" s="654">
        <f t="shared" si="24"/>
        <v>0</v>
      </c>
      <c r="O51" s="655">
        <f t="shared" si="24"/>
        <v>1</v>
      </c>
      <c r="P51" s="656">
        <f t="shared" si="24"/>
        <v>1</v>
      </c>
      <c r="Q51" s="654">
        <f t="shared" si="24"/>
        <v>5</v>
      </c>
      <c r="R51" s="655">
        <f t="shared" si="24"/>
        <v>42</v>
      </c>
      <c r="S51" s="656">
        <f t="shared" si="24"/>
        <v>47</v>
      </c>
      <c r="T51" s="155"/>
      <c r="U51" s="155"/>
      <c r="V51" s="155"/>
      <c r="W51" s="155"/>
    </row>
    <row r="52" spans="1:23" ht="35.1" customHeight="1" thickBot="1" x14ac:dyDescent="0.45">
      <c r="A52" s="665" t="s">
        <v>17</v>
      </c>
      <c r="B52" s="1137">
        <f>B50</f>
        <v>0</v>
      </c>
      <c r="C52" s="1138">
        <f t="shared" ref="C52:S52" si="25">C50</f>
        <v>2</v>
      </c>
      <c r="D52" s="1139">
        <f t="shared" si="25"/>
        <v>2</v>
      </c>
      <c r="E52" s="1137">
        <f t="shared" si="25"/>
        <v>0</v>
      </c>
      <c r="F52" s="1138">
        <f t="shared" si="25"/>
        <v>1</v>
      </c>
      <c r="G52" s="1139">
        <f t="shared" si="25"/>
        <v>1</v>
      </c>
      <c r="H52" s="1137">
        <f t="shared" si="25"/>
        <v>0</v>
      </c>
      <c r="I52" s="1138">
        <f t="shared" si="25"/>
        <v>0</v>
      </c>
      <c r="J52" s="1139">
        <f t="shared" si="25"/>
        <v>0</v>
      </c>
      <c r="K52" s="1137">
        <f t="shared" si="25"/>
        <v>0</v>
      </c>
      <c r="L52" s="1138">
        <f t="shared" si="25"/>
        <v>0</v>
      </c>
      <c r="M52" s="1139">
        <f t="shared" si="25"/>
        <v>0</v>
      </c>
      <c r="N52" s="1137">
        <f t="shared" si="25"/>
        <v>0</v>
      </c>
      <c r="O52" s="1138">
        <f t="shared" si="25"/>
        <v>0</v>
      </c>
      <c r="P52" s="1139">
        <f t="shared" si="25"/>
        <v>0</v>
      </c>
      <c r="Q52" s="1137">
        <f t="shared" si="25"/>
        <v>0</v>
      </c>
      <c r="R52" s="1138">
        <f t="shared" si="25"/>
        <v>3</v>
      </c>
      <c r="S52" s="1139">
        <f t="shared" si="25"/>
        <v>3</v>
      </c>
      <c r="T52" s="155"/>
      <c r="U52" s="155"/>
      <c r="V52" s="155"/>
      <c r="W52" s="155"/>
    </row>
    <row r="53" spans="1:23" ht="50.25" customHeight="1" thickBot="1" x14ac:dyDescent="0.45">
      <c r="A53" s="840" t="s">
        <v>18</v>
      </c>
      <c r="B53" s="1161">
        <f>SUM(B51:B52)</f>
        <v>0</v>
      </c>
      <c r="C53" s="1162">
        <f t="shared" ref="C53:S53" si="26">SUM(C51:C52)</f>
        <v>13</v>
      </c>
      <c r="D53" s="1163">
        <f t="shared" si="26"/>
        <v>13</v>
      </c>
      <c r="E53" s="1161">
        <f t="shared" si="26"/>
        <v>2</v>
      </c>
      <c r="F53" s="1162">
        <f t="shared" si="26"/>
        <v>6</v>
      </c>
      <c r="G53" s="1163">
        <f t="shared" si="26"/>
        <v>8</v>
      </c>
      <c r="H53" s="1161">
        <f t="shared" si="26"/>
        <v>0</v>
      </c>
      <c r="I53" s="1162">
        <f t="shared" si="26"/>
        <v>15</v>
      </c>
      <c r="J53" s="1163">
        <f t="shared" si="26"/>
        <v>15</v>
      </c>
      <c r="K53" s="1161">
        <f t="shared" si="26"/>
        <v>3</v>
      </c>
      <c r="L53" s="1162">
        <f t="shared" si="26"/>
        <v>10</v>
      </c>
      <c r="M53" s="1163">
        <f t="shared" si="26"/>
        <v>13</v>
      </c>
      <c r="N53" s="1161">
        <f t="shared" si="26"/>
        <v>0</v>
      </c>
      <c r="O53" s="1162">
        <f t="shared" si="26"/>
        <v>1</v>
      </c>
      <c r="P53" s="1163">
        <f t="shared" si="26"/>
        <v>1</v>
      </c>
      <c r="Q53" s="1161">
        <f t="shared" si="26"/>
        <v>5</v>
      </c>
      <c r="R53" s="1162">
        <f t="shared" si="26"/>
        <v>45</v>
      </c>
      <c r="S53" s="1163">
        <f t="shared" si="26"/>
        <v>50</v>
      </c>
      <c r="T53" s="155"/>
      <c r="U53" s="155"/>
      <c r="V53" s="155"/>
      <c r="W53" s="155"/>
    </row>
    <row r="54" spans="1:23" x14ac:dyDescent="0.4">
      <c r="A54" s="838"/>
      <c r="B54" s="838"/>
      <c r="C54" s="838"/>
      <c r="D54" s="838"/>
      <c r="E54" s="838"/>
      <c r="F54" s="838"/>
      <c r="G54" s="838"/>
      <c r="H54" s="838"/>
      <c r="I54" s="838"/>
      <c r="J54" s="838"/>
      <c r="K54" s="838"/>
      <c r="L54" s="838"/>
      <c r="M54" s="838"/>
      <c r="N54" s="838"/>
      <c r="O54" s="838"/>
      <c r="P54" s="838"/>
      <c r="Q54" s="838"/>
      <c r="R54" s="838"/>
      <c r="S54" s="839"/>
      <c r="T54" s="155"/>
      <c r="U54" s="155"/>
      <c r="V54" s="155"/>
      <c r="W54" s="155"/>
    </row>
    <row r="55" spans="1:23" x14ac:dyDescent="0.4">
      <c r="A55" s="1164"/>
      <c r="B55" s="1164"/>
      <c r="C55" s="1164"/>
      <c r="D55" s="1164"/>
      <c r="E55" s="1164"/>
      <c r="F55" s="1164"/>
      <c r="G55" s="1164"/>
      <c r="H55" s="1164"/>
      <c r="I55" s="1164"/>
      <c r="J55" s="1164"/>
      <c r="K55" s="1164"/>
      <c r="L55" s="1164"/>
      <c r="M55" s="1164"/>
      <c r="N55" s="1164"/>
      <c r="O55" s="1164"/>
      <c r="P55" s="1164"/>
      <c r="Q55" s="1164"/>
      <c r="R55" s="1164"/>
      <c r="S55" s="1165"/>
    </row>
  </sheetData>
  <mergeCells count="15">
    <mergeCell ref="A1:S1"/>
    <mergeCell ref="A2:S2"/>
    <mergeCell ref="B5:D5"/>
    <mergeCell ref="E5:G5"/>
    <mergeCell ref="H5:J5"/>
    <mergeCell ref="K5:M5"/>
    <mergeCell ref="N5:P5"/>
    <mergeCell ref="A3:S3"/>
    <mergeCell ref="A5:A7"/>
    <mergeCell ref="Q5:S6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2"/>
  <sheetViews>
    <sheetView zoomScale="50" zoomScaleNormal="50" workbookViewId="0">
      <selection activeCell="V20" sqref="V20"/>
    </sheetView>
  </sheetViews>
  <sheetFormatPr defaultRowHeight="26.25" x14ac:dyDescent="0.4"/>
  <cols>
    <col min="1" max="1" width="67.5703125" style="151" customWidth="1"/>
    <col min="2" max="2" width="15" style="151" customWidth="1"/>
    <col min="3" max="3" width="12.140625" style="151" customWidth="1"/>
    <col min="4" max="4" width="11" style="151" customWidth="1"/>
    <col min="5" max="5" width="15" style="151" customWidth="1"/>
    <col min="6" max="6" width="11.85546875" style="151" customWidth="1"/>
    <col min="7" max="7" width="10.7109375" style="151" customWidth="1"/>
    <col min="8" max="8" width="15" style="151" customWidth="1"/>
    <col min="9" max="9" width="12.42578125" style="151" customWidth="1"/>
    <col min="10" max="10" width="11.7109375" style="151" customWidth="1"/>
    <col min="11" max="11" width="15.42578125" style="151" customWidth="1"/>
    <col min="12" max="12" width="13.140625" style="151" customWidth="1"/>
    <col min="13" max="13" width="12.140625" style="151" customWidth="1"/>
    <col min="14" max="14" width="14.28515625" style="151" customWidth="1"/>
    <col min="15" max="15" width="12.140625" style="151" customWidth="1"/>
    <col min="16" max="16" width="11.28515625" style="152" customWidth="1"/>
    <col min="17" max="20" width="9.140625" style="151"/>
    <col min="21" max="21" width="10.5703125" style="151" bestFit="1" customWidth="1"/>
    <col min="22" max="22" width="11.28515625" style="151" customWidth="1"/>
    <col min="23" max="256" width="9.140625" style="151"/>
    <col min="257" max="257" width="67.5703125" style="151" customWidth="1"/>
    <col min="258" max="258" width="15" style="151" customWidth="1"/>
    <col min="259" max="259" width="12.140625" style="151" customWidth="1"/>
    <col min="260" max="260" width="11" style="151" customWidth="1"/>
    <col min="261" max="261" width="15" style="151" customWidth="1"/>
    <col min="262" max="262" width="11.85546875" style="151" customWidth="1"/>
    <col min="263" max="263" width="10.7109375" style="151" customWidth="1"/>
    <col min="264" max="264" width="15" style="151" customWidth="1"/>
    <col min="265" max="265" width="12.42578125" style="151" customWidth="1"/>
    <col min="266" max="266" width="11.7109375" style="151" customWidth="1"/>
    <col min="267" max="267" width="15.42578125" style="151" customWidth="1"/>
    <col min="268" max="268" width="13.140625" style="151" customWidth="1"/>
    <col min="269" max="269" width="12.140625" style="151" customWidth="1"/>
    <col min="270" max="270" width="13.140625" style="151" customWidth="1"/>
    <col min="271" max="271" width="12.140625" style="151" customWidth="1"/>
    <col min="272" max="272" width="11.28515625" style="151" customWidth="1"/>
    <col min="273" max="276" width="9.140625" style="151"/>
    <col min="277" max="277" width="10.5703125" style="151" bestFit="1" customWidth="1"/>
    <col min="278" max="278" width="11.28515625" style="151" customWidth="1"/>
    <col min="279" max="512" width="9.140625" style="151"/>
    <col min="513" max="513" width="67.5703125" style="151" customWidth="1"/>
    <col min="514" max="514" width="15" style="151" customWidth="1"/>
    <col min="515" max="515" width="12.140625" style="151" customWidth="1"/>
    <col min="516" max="516" width="11" style="151" customWidth="1"/>
    <col min="517" max="517" width="15" style="151" customWidth="1"/>
    <col min="518" max="518" width="11.85546875" style="151" customWidth="1"/>
    <col min="519" max="519" width="10.7109375" style="151" customWidth="1"/>
    <col min="520" max="520" width="15" style="151" customWidth="1"/>
    <col min="521" max="521" width="12.42578125" style="151" customWidth="1"/>
    <col min="522" max="522" width="11.7109375" style="151" customWidth="1"/>
    <col min="523" max="523" width="15.42578125" style="151" customWidth="1"/>
    <col min="524" max="524" width="13.140625" style="151" customWidth="1"/>
    <col min="525" max="525" width="12.140625" style="151" customWidth="1"/>
    <col min="526" max="526" width="13.140625" style="151" customWidth="1"/>
    <col min="527" max="527" width="12.140625" style="151" customWidth="1"/>
    <col min="528" max="528" width="11.28515625" style="151" customWidth="1"/>
    <col min="529" max="532" width="9.140625" style="151"/>
    <col min="533" max="533" width="10.5703125" style="151" bestFit="1" customWidth="1"/>
    <col min="534" max="534" width="11.28515625" style="151" customWidth="1"/>
    <col min="535" max="768" width="9.140625" style="151"/>
    <col min="769" max="769" width="67.5703125" style="151" customWidth="1"/>
    <col min="770" max="770" width="15" style="151" customWidth="1"/>
    <col min="771" max="771" width="12.140625" style="151" customWidth="1"/>
    <col min="772" max="772" width="11" style="151" customWidth="1"/>
    <col min="773" max="773" width="15" style="151" customWidth="1"/>
    <col min="774" max="774" width="11.85546875" style="151" customWidth="1"/>
    <col min="775" max="775" width="10.7109375" style="151" customWidth="1"/>
    <col min="776" max="776" width="15" style="151" customWidth="1"/>
    <col min="777" max="777" width="12.42578125" style="151" customWidth="1"/>
    <col min="778" max="778" width="11.7109375" style="151" customWidth="1"/>
    <col min="779" max="779" width="15.42578125" style="151" customWidth="1"/>
    <col min="780" max="780" width="13.140625" style="151" customWidth="1"/>
    <col min="781" max="781" width="12.140625" style="151" customWidth="1"/>
    <col min="782" max="782" width="13.140625" style="151" customWidth="1"/>
    <col min="783" max="783" width="12.140625" style="151" customWidth="1"/>
    <col min="784" max="784" width="11.28515625" style="151" customWidth="1"/>
    <col min="785" max="788" width="9.140625" style="151"/>
    <col min="789" max="789" width="10.5703125" style="151" bestFit="1" customWidth="1"/>
    <col min="790" max="790" width="11.28515625" style="151" customWidth="1"/>
    <col min="791" max="1024" width="9.140625" style="151"/>
    <col min="1025" max="1025" width="67.5703125" style="151" customWidth="1"/>
    <col min="1026" max="1026" width="15" style="151" customWidth="1"/>
    <col min="1027" max="1027" width="12.140625" style="151" customWidth="1"/>
    <col min="1028" max="1028" width="11" style="151" customWidth="1"/>
    <col min="1029" max="1029" width="15" style="151" customWidth="1"/>
    <col min="1030" max="1030" width="11.85546875" style="151" customWidth="1"/>
    <col min="1031" max="1031" width="10.7109375" style="151" customWidth="1"/>
    <col min="1032" max="1032" width="15" style="151" customWidth="1"/>
    <col min="1033" max="1033" width="12.42578125" style="151" customWidth="1"/>
    <col min="1034" max="1034" width="11.7109375" style="151" customWidth="1"/>
    <col min="1035" max="1035" width="15.42578125" style="151" customWidth="1"/>
    <col min="1036" max="1036" width="13.140625" style="151" customWidth="1"/>
    <col min="1037" max="1037" width="12.140625" style="151" customWidth="1"/>
    <col min="1038" max="1038" width="13.140625" style="151" customWidth="1"/>
    <col min="1039" max="1039" width="12.140625" style="151" customWidth="1"/>
    <col min="1040" max="1040" width="11.28515625" style="151" customWidth="1"/>
    <col min="1041" max="1044" width="9.140625" style="151"/>
    <col min="1045" max="1045" width="10.5703125" style="151" bestFit="1" customWidth="1"/>
    <col min="1046" max="1046" width="11.28515625" style="151" customWidth="1"/>
    <col min="1047" max="1280" width="9.140625" style="151"/>
    <col min="1281" max="1281" width="67.5703125" style="151" customWidth="1"/>
    <col min="1282" max="1282" width="15" style="151" customWidth="1"/>
    <col min="1283" max="1283" width="12.140625" style="151" customWidth="1"/>
    <col min="1284" max="1284" width="11" style="151" customWidth="1"/>
    <col min="1285" max="1285" width="15" style="151" customWidth="1"/>
    <col min="1286" max="1286" width="11.85546875" style="151" customWidth="1"/>
    <col min="1287" max="1287" width="10.7109375" style="151" customWidth="1"/>
    <col min="1288" max="1288" width="15" style="151" customWidth="1"/>
    <col min="1289" max="1289" width="12.42578125" style="151" customWidth="1"/>
    <col min="1290" max="1290" width="11.7109375" style="151" customWidth="1"/>
    <col min="1291" max="1291" width="15.42578125" style="151" customWidth="1"/>
    <col min="1292" max="1292" width="13.140625" style="151" customWidth="1"/>
    <col min="1293" max="1293" width="12.140625" style="151" customWidth="1"/>
    <col min="1294" max="1294" width="13.140625" style="151" customWidth="1"/>
    <col min="1295" max="1295" width="12.140625" style="151" customWidth="1"/>
    <col min="1296" max="1296" width="11.28515625" style="151" customWidth="1"/>
    <col min="1297" max="1300" width="9.140625" style="151"/>
    <col min="1301" max="1301" width="10.5703125" style="151" bestFit="1" customWidth="1"/>
    <col min="1302" max="1302" width="11.28515625" style="151" customWidth="1"/>
    <col min="1303" max="1536" width="9.140625" style="151"/>
    <col min="1537" max="1537" width="67.5703125" style="151" customWidth="1"/>
    <col min="1538" max="1538" width="15" style="151" customWidth="1"/>
    <col min="1539" max="1539" width="12.140625" style="151" customWidth="1"/>
    <col min="1540" max="1540" width="11" style="151" customWidth="1"/>
    <col min="1541" max="1541" width="15" style="151" customWidth="1"/>
    <col min="1542" max="1542" width="11.85546875" style="151" customWidth="1"/>
    <col min="1543" max="1543" width="10.7109375" style="151" customWidth="1"/>
    <col min="1544" max="1544" width="15" style="151" customWidth="1"/>
    <col min="1545" max="1545" width="12.42578125" style="151" customWidth="1"/>
    <col min="1546" max="1546" width="11.7109375" style="151" customWidth="1"/>
    <col min="1547" max="1547" width="15.42578125" style="151" customWidth="1"/>
    <col min="1548" max="1548" width="13.140625" style="151" customWidth="1"/>
    <col min="1549" max="1549" width="12.140625" style="151" customWidth="1"/>
    <col min="1550" max="1550" width="13.140625" style="151" customWidth="1"/>
    <col min="1551" max="1551" width="12.140625" style="151" customWidth="1"/>
    <col min="1552" max="1552" width="11.28515625" style="151" customWidth="1"/>
    <col min="1553" max="1556" width="9.140625" style="151"/>
    <col min="1557" max="1557" width="10.5703125" style="151" bestFit="1" customWidth="1"/>
    <col min="1558" max="1558" width="11.28515625" style="151" customWidth="1"/>
    <col min="1559" max="1792" width="9.140625" style="151"/>
    <col min="1793" max="1793" width="67.5703125" style="151" customWidth="1"/>
    <col min="1794" max="1794" width="15" style="151" customWidth="1"/>
    <col min="1795" max="1795" width="12.140625" style="151" customWidth="1"/>
    <col min="1796" max="1796" width="11" style="151" customWidth="1"/>
    <col min="1797" max="1797" width="15" style="151" customWidth="1"/>
    <col min="1798" max="1798" width="11.85546875" style="151" customWidth="1"/>
    <col min="1799" max="1799" width="10.7109375" style="151" customWidth="1"/>
    <col min="1800" max="1800" width="15" style="151" customWidth="1"/>
    <col min="1801" max="1801" width="12.42578125" style="151" customWidth="1"/>
    <col min="1802" max="1802" width="11.7109375" style="151" customWidth="1"/>
    <col min="1803" max="1803" width="15.42578125" style="151" customWidth="1"/>
    <col min="1804" max="1804" width="13.140625" style="151" customWidth="1"/>
    <col min="1805" max="1805" width="12.140625" style="151" customWidth="1"/>
    <col min="1806" max="1806" width="13.140625" style="151" customWidth="1"/>
    <col min="1807" max="1807" width="12.140625" style="151" customWidth="1"/>
    <col min="1808" max="1808" width="11.28515625" style="151" customWidth="1"/>
    <col min="1809" max="1812" width="9.140625" style="151"/>
    <col min="1813" max="1813" width="10.5703125" style="151" bestFit="1" customWidth="1"/>
    <col min="1814" max="1814" width="11.28515625" style="151" customWidth="1"/>
    <col min="1815" max="2048" width="9.140625" style="151"/>
    <col min="2049" max="2049" width="67.5703125" style="151" customWidth="1"/>
    <col min="2050" max="2050" width="15" style="151" customWidth="1"/>
    <col min="2051" max="2051" width="12.140625" style="151" customWidth="1"/>
    <col min="2052" max="2052" width="11" style="151" customWidth="1"/>
    <col min="2053" max="2053" width="15" style="151" customWidth="1"/>
    <col min="2054" max="2054" width="11.85546875" style="151" customWidth="1"/>
    <col min="2055" max="2055" width="10.7109375" style="151" customWidth="1"/>
    <col min="2056" max="2056" width="15" style="151" customWidth="1"/>
    <col min="2057" max="2057" width="12.42578125" style="151" customWidth="1"/>
    <col min="2058" max="2058" width="11.7109375" style="151" customWidth="1"/>
    <col min="2059" max="2059" width="15.42578125" style="151" customWidth="1"/>
    <col min="2060" max="2060" width="13.140625" style="151" customWidth="1"/>
    <col min="2061" max="2061" width="12.140625" style="151" customWidth="1"/>
    <col min="2062" max="2062" width="13.140625" style="151" customWidth="1"/>
    <col min="2063" max="2063" width="12.140625" style="151" customWidth="1"/>
    <col min="2064" max="2064" width="11.28515625" style="151" customWidth="1"/>
    <col min="2065" max="2068" width="9.140625" style="151"/>
    <col min="2069" max="2069" width="10.5703125" style="151" bestFit="1" customWidth="1"/>
    <col min="2070" max="2070" width="11.28515625" style="151" customWidth="1"/>
    <col min="2071" max="2304" width="9.140625" style="151"/>
    <col min="2305" max="2305" width="67.5703125" style="151" customWidth="1"/>
    <col min="2306" max="2306" width="15" style="151" customWidth="1"/>
    <col min="2307" max="2307" width="12.140625" style="151" customWidth="1"/>
    <col min="2308" max="2308" width="11" style="151" customWidth="1"/>
    <col min="2309" max="2309" width="15" style="151" customWidth="1"/>
    <col min="2310" max="2310" width="11.85546875" style="151" customWidth="1"/>
    <col min="2311" max="2311" width="10.7109375" style="151" customWidth="1"/>
    <col min="2312" max="2312" width="15" style="151" customWidth="1"/>
    <col min="2313" max="2313" width="12.42578125" style="151" customWidth="1"/>
    <col min="2314" max="2314" width="11.7109375" style="151" customWidth="1"/>
    <col min="2315" max="2315" width="15.42578125" style="151" customWidth="1"/>
    <col min="2316" max="2316" width="13.140625" style="151" customWidth="1"/>
    <col min="2317" max="2317" width="12.140625" style="151" customWidth="1"/>
    <col min="2318" max="2318" width="13.140625" style="151" customWidth="1"/>
    <col min="2319" max="2319" width="12.140625" style="151" customWidth="1"/>
    <col min="2320" max="2320" width="11.28515625" style="151" customWidth="1"/>
    <col min="2321" max="2324" width="9.140625" style="151"/>
    <col min="2325" max="2325" width="10.5703125" style="151" bestFit="1" customWidth="1"/>
    <col min="2326" max="2326" width="11.28515625" style="151" customWidth="1"/>
    <col min="2327" max="2560" width="9.140625" style="151"/>
    <col min="2561" max="2561" width="67.5703125" style="151" customWidth="1"/>
    <col min="2562" max="2562" width="15" style="151" customWidth="1"/>
    <col min="2563" max="2563" width="12.140625" style="151" customWidth="1"/>
    <col min="2564" max="2564" width="11" style="151" customWidth="1"/>
    <col min="2565" max="2565" width="15" style="151" customWidth="1"/>
    <col min="2566" max="2566" width="11.85546875" style="151" customWidth="1"/>
    <col min="2567" max="2567" width="10.7109375" style="151" customWidth="1"/>
    <col min="2568" max="2568" width="15" style="151" customWidth="1"/>
    <col min="2569" max="2569" width="12.42578125" style="151" customWidth="1"/>
    <col min="2570" max="2570" width="11.7109375" style="151" customWidth="1"/>
    <col min="2571" max="2571" width="15.42578125" style="151" customWidth="1"/>
    <col min="2572" max="2572" width="13.140625" style="151" customWidth="1"/>
    <col min="2573" max="2573" width="12.140625" style="151" customWidth="1"/>
    <col min="2574" max="2574" width="13.140625" style="151" customWidth="1"/>
    <col min="2575" max="2575" width="12.140625" style="151" customWidth="1"/>
    <col min="2576" max="2576" width="11.28515625" style="151" customWidth="1"/>
    <col min="2577" max="2580" width="9.140625" style="151"/>
    <col min="2581" max="2581" width="10.5703125" style="151" bestFit="1" customWidth="1"/>
    <col min="2582" max="2582" width="11.28515625" style="151" customWidth="1"/>
    <col min="2583" max="2816" width="9.140625" style="151"/>
    <col min="2817" max="2817" width="67.5703125" style="151" customWidth="1"/>
    <col min="2818" max="2818" width="15" style="151" customWidth="1"/>
    <col min="2819" max="2819" width="12.140625" style="151" customWidth="1"/>
    <col min="2820" max="2820" width="11" style="151" customWidth="1"/>
    <col min="2821" max="2821" width="15" style="151" customWidth="1"/>
    <col min="2822" max="2822" width="11.85546875" style="151" customWidth="1"/>
    <col min="2823" max="2823" width="10.7109375" style="151" customWidth="1"/>
    <col min="2824" max="2824" width="15" style="151" customWidth="1"/>
    <col min="2825" max="2825" width="12.42578125" style="151" customWidth="1"/>
    <col min="2826" max="2826" width="11.7109375" style="151" customWidth="1"/>
    <col min="2827" max="2827" width="15.42578125" style="151" customWidth="1"/>
    <col min="2828" max="2828" width="13.140625" style="151" customWidth="1"/>
    <col min="2829" max="2829" width="12.140625" style="151" customWidth="1"/>
    <col min="2830" max="2830" width="13.140625" style="151" customWidth="1"/>
    <col min="2831" max="2831" width="12.140625" style="151" customWidth="1"/>
    <col min="2832" max="2832" width="11.28515625" style="151" customWidth="1"/>
    <col min="2833" max="2836" width="9.140625" style="151"/>
    <col min="2837" max="2837" width="10.5703125" style="151" bestFit="1" customWidth="1"/>
    <col min="2838" max="2838" width="11.28515625" style="151" customWidth="1"/>
    <col min="2839" max="3072" width="9.140625" style="151"/>
    <col min="3073" max="3073" width="67.5703125" style="151" customWidth="1"/>
    <col min="3074" max="3074" width="15" style="151" customWidth="1"/>
    <col min="3075" max="3075" width="12.140625" style="151" customWidth="1"/>
    <col min="3076" max="3076" width="11" style="151" customWidth="1"/>
    <col min="3077" max="3077" width="15" style="151" customWidth="1"/>
    <col min="3078" max="3078" width="11.85546875" style="151" customWidth="1"/>
    <col min="3079" max="3079" width="10.7109375" style="151" customWidth="1"/>
    <col min="3080" max="3080" width="15" style="151" customWidth="1"/>
    <col min="3081" max="3081" width="12.42578125" style="151" customWidth="1"/>
    <col min="3082" max="3082" width="11.7109375" style="151" customWidth="1"/>
    <col min="3083" max="3083" width="15.42578125" style="151" customWidth="1"/>
    <col min="3084" max="3084" width="13.140625" style="151" customWidth="1"/>
    <col min="3085" max="3085" width="12.140625" style="151" customWidth="1"/>
    <col min="3086" max="3086" width="13.140625" style="151" customWidth="1"/>
    <col min="3087" max="3087" width="12.140625" style="151" customWidth="1"/>
    <col min="3088" max="3088" width="11.28515625" style="151" customWidth="1"/>
    <col min="3089" max="3092" width="9.140625" style="151"/>
    <col min="3093" max="3093" width="10.5703125" style="151" bestFit="1" customWidth="1"/>
    <col min="3094" max="3094" width="11.28515625" style="151" customWidth="1"/>
    <col min="3095" max="3328" width="9.140625" style="151"/>
    <col min="3329" max="3329" width="67.5703125" style="151" customWidth="1"/>
    <col min="3330" max="3330" width="15" style="151" customWidth="1"/>
    <col min="3331" max="3331" width="12.140625" style="151" customWidth="1"/>
    <col min="3332" max="3332" width="11" style="151" customWidth="1"/>
    <col min="3333" max="3333" width="15" style="151" customWidth="1"/>
    <col min="3334" max="3334" width="11.85546875" style="151" customWidth="1"/>
    <col min="3335" max="3335" width="10.7109375" style="151" customWidth="1"/>
    <col min="3336" max="3336" width="15" style="151" customWidth="1"/>
    <col min="3337" max="3337" width="12.42578125" style="151" customWidth="1"/>
    <col min="3338" max="3338" width="11.7109375" style="151" customWidth="1"/>
    <col min="3339" max="3339" width="15.42578125" style="151" customWidth="1"/>
    <col min="3340" max="3340" width="13.140625" style="151" customWidth="1"/>
    <col min="3341" max="3341" width="12.140625" style="151" customWidth="1"/>
    <col min="3342" max="3342" width="13.140625" style="151" customWidth="1"/>
    <col min="3343" max="3343" width="12.140625" style="151" customWidth="1"/>
    <col min="3344" max="3344" width="11.28515625" style="151" customWidth="1"/>
    <col min="3345" max="3348" width="9.140625" style="151"/>
    <col min="3349" max="3349" width="10.5703125" style="151" bestFit="1" customWidth="1"/>
    <col min="3350" max="3350" width="11.28515625" style="151" customWidth="1"/>
    <col min="3351" max="3584" width="9.140625" style="151"/>
    <col min="3585" max="3585" width="67.5703125" style="151" customWidth="1"/>
    <col min="3586" max="3586" width="15" style="151" customWidth="1"/>
    <col min="3587" max="3587" width="12.140625" style="151" customWidth="1"/>
    <col min="3588" max="3588" width="11" style="151" customWidth="1"/>
    <col min="3589" max="3589" width="15" style="151" customWidth="1"/>
    <col min="3590" max="3590" width="11.85546875" style="151" customWidth="1"/>
    <col min="3591" max="3591" width="10.7109375" style="151" customWidth="1"/>
    <col min="3592" max="3592" width="15" style="151" customWidth="1"/>
    <col min="3593" max="3593" width="12.42578125" style="151" customWidth="1"/>
    <col min="3594" max="3594" width="11.7109375" style="151" customWidth="1"/>
    <col min="3595" max="3595" width="15.42578125" style="151" customWidth="1"/>
    <col min="3596" max="3596" width="13.140625" style="151" customWidth="1"/>
    <col min="3597" max="3597" width="12.140625" style="151" customWidth="1"/>
    <col min="3598" max="3598" width="13.140625" style="151" customWidth="1"/>
    <col min="3599" max="3599" width="12.140625" style="151" customWidth="1"/>
    <col min="3600" max="3600" width="11.28515625" style="151" customWidth="1"/>
    <col min="3601" max="3604" width="9.140625" style="151"/>
    <col min="3605" max="3605" width="10.5703125" style="151" bestFit="1" customWidth="1"/>
    <col min="3606" max="3606" width="11.28515625" style="151" customWidth="1"/>
    <col min="3607" max="3840" width="9.140625" style="151"/>
    <col min="3841" max="3841" width="67.5703125" style="151" customWidth="1"/>
    <col min="3842" max="3842" width="15" style="151" customWidth="1"/>
    <col min="3843" max="3843" width="12.140625" style="151" customWidth="1"/>
    <col min="3844" max="3844" width="11" style="151" customWidth="1"/>
    <col min="3845" max="3845" width="15" style="151" customWidth="1"/>
    <col min="3846" max="3846" width="11.85546875" style="151" customWidth="1"/>
    <col min="3847" max="3847" width="10.7109375" style="151" customWidth="1"/>
    <col min="3848" max="3848" width="15" style="151" customWidth="1"/>
    <col min="3849" max="3849" width="12.42578125" style="151" customWidth="1"/>
    <col min="3850" max="3850" width="11.7109375" style="151" customWidth="1"/>
    <col min="3851" max="3851" width="15.42578125" style="151" customWidth="1"/>
    <col min="3852" max="3852" width="13.140625" style="151" customWidth="1"/>
    <col min="3853" max="3853" width="12.140625" style="151" customWidth="1"/>
    <col min="3854" max="3854" width="13.140625" style="151" customWidth="1"/>
    <col min="3855" max="3855" width="12.140625" style="151" customWidth="1"/>
    <col min="3856" max="3856" width="11.28515625" style="151" customWidth="1"/>
    <col min="3857" max="3860" width="9.140625" style="151"/>
    <col min="3861" max="3861" width="10.5703125" style="151" bestFit="1" customWidth="1"/>
    <col min="3862" max="3862" width="11.28515625" style="151" customWidth="1"/>
    <col min="3863" max="4096" width="9.140625" style="151"/>
    <col min="4097" max="4097" width="67.5703125" style="151" customWidth="1"/>
    <col min="4098" max="4098" width="15" style="151" customWidth="1"/>
    <col min="4099" max="4099" width="12.140625" style="151" customWidth="1"/>
    <col min="4100" max="4100" width="11" style="151" customWidth="1"/>
    <col min="4101" max="4101" width="15" style="151" customWidth="1"/>
    <col min="4102" max="4102" width="11.85546875" style="151" customWidth="1"/>
    <col min="4103" max="4103" width="10.7109375" style="151" customWidth="1"/>
    <col min="4104" max="4104" width="15" style="151" customWidth="1"/>
    <col min="4105" max="4105" width="12.42578125" style="151" customWidth="1"/>
    <col min="4106" max="4106" width="11.7109375" style="151" customWidth="1"/>
    <col min="4107" max="4107" width="15.42578125" style="151" customWidth="1"/>
    <col min="4108" max="4108" width="13.140625" style="151" customWidth="1"/>
    <col min="4109" max="4109" width="12.140625" style="151" customWidth="1"/>
    <col min="4110" max="4110" width="13.140625" style="151" customWidth="1"/>
    <col min="4111" max="4111" width="12.140625" style="151" customWidth="1"/>
    <col min="4112" max="4112" width="11.28515625" style="151" customWidth="1"/>
    <col min="4113" max="4116" width="9.140625" style="151"/>
    <col min="4117" max="4117" width="10.5703125" style="151" bestFit="1" customWidth="1"/>
    <col min="4118" max="4118" width="11.28515625" style="151" customWidth="1"/>
    <col min="4119" max="4352" width="9.140625" style="151"/>
    <col min="4353" max="4353" width="67.5703125" style="151" customWidth="1"/>
    <col min="4354" max="4354" width="15" style="151" customWidth="1"/>
    <col min="4355" max="4355" width="12.140625" style="151" customWidth="1"/>
    <col min="4356" max="4356" width="11" style="151" customWidth="1"/>
    <col min="4357" max="4357" width="15" style="151" customWidth="1"/>
    <col min="4358" max="4358" width="11.85546875" style="151" customWidth="1"/>
    <col min="4359" max="4359" width="10.7109375" style="151" customWidth="1"/>
    <col min="4360" max="4360" width="15" style="151" customWidth="1"/>
    <col min="4361" max="4361" width="12.42578125" style="151" customWidth="1"/>
    <col min="4362" max="4362" width="11.7109375" style="151" customWidth="1"/>
    <col min="4363" max="4363" width="15.42578125" style="151" customWidth="1"/>
    <col min="4364" max="4364" width="13.140625" style="151" customWidth="1"/>
    <col min="4365" max="4365" width="12.140625" style="151" customWidth="1"/>
    <col min="4366" max="4366" width="13.140625" style="151" customWidth="1"/>
    <col min="4367" max="4367" width="12.140625" style="151" customWidth="1"/>
    <col min="4368" max="4368" width="11.28515625" style="151" customWidth="1"/>
    <col min="4369" max="4372" width="9.140625" style="151"/>
    <col min="4373" max="4373" width="10.5703125" style="151" bestFit="1" customWidth="1"/>
    <col min="4374" max="4374" width="11.28515625" style="151" customWidth="1"/>
    <col min="4375" max="4608" width="9.140625" style="151"/>
    <col min="4609" max="4609" width="67.5703125" style="151" customWidth="1"/>
    <col min="4610" max="4610" width="15" style="151" customWidth="1"/>
    <col min="4611" max="4611" width="12.140625" style="151" customWidth="1"/>
    <col min="4612" max="4612" width="11" style="151" customWidth="1"/>
    <col min="4613" max="4613" width="15" style="151" customWidth="1"/>
    <col min="4614" max="4614" width="11.85546875" style="151" customWidth="1"/>
    <col min="4615" max="4615" width="10.7109375" style="151" customWidth="1"/>
    <col min="4616" max="4616" width="15" style="151" customWidth="1"/>
    <col min="4617" max="4617" width="12.42578125" style="151" customWidth="1"/>
    <col min="4618" max="4618" width="11.7109375" style="151" customWidth="1"/>
    <col min="4619" max="4619" width="15.42578125" style="151" customWidth="1"/>
    <col min="4620" max="4620" width="13.140625" style="151" customWidth="1"/>
    <col min="4621" max="4621" width="12.140625" style="151" customWidth="1"/>
    <col min="4622" max="4622" width="13.140625" style="151" customWidth="1"/>
    <col min="4623" max="4623" width="12.140625" style="151" customWidth="1"/>
    <col min="4624" max="4624" width="11.28515625" style="151" customWidth="1"/>
    <col min="4625" max="4628" width="9.140625" style="151"/>
    <col min="4629" max="4629" width="10.5703125" style="151" bestFit="1" customWidth="1"/>
    <col min="4630" max="4630" width="11.28515625" style="151" customWidth="1"/>
    <col min="4631" max="4864" width="9.140625" style="151"/>
    <col min="4865" max="4865" width="67.5703125" style="151" customWidth="1"/>
    <col min="4866" max="4866" width="15" style="151" customWidth="1"/>
    <col min="4867" max="4867" width="12.140625" style="151" customWidth="1"/>
    <col min="4868" max="4868" width="11" style="151" customWidth="1"/>
    <col min="4869" max="4869" width="15" style="151" customWidth="1"/>
    <col min="4870" max="4870" width="11.85546875" style="151" customWidth="1"/>
    <col min="4871" max="4871" width="10.7109375" style="151" customWidth="1"/>
    <col min="4872" max="4872" width="15" style="151" customWidth="1"/>
    <col min="4873" max="4873" width="12.42578125" style="151" customWidth="1"/>
    <col min="4874" max="4874" width="11.7109375" style="151" customWidth="1"/>
    <col min="4875" max="4875" width="15.42578125" style="151" customWidth="1"/>
    <col min="4876" max="4876" width="13.140625" style="151" customWidth="1"/>
    <col min="4877" max="4877" width="12.140625" style="151" customWidth="1"/>
    <col min="4878" max="4878" width="13.140625" style="151" customWidth="1"/>
    <col min="4879" max="4879" width="12.140625" style="151" customWidth="1"/>
    <col min="4880" max="4880" width="11.28515625" style="151" customWidth="1"/>
    <col min="4881" max="4884" width="9.140625" style="151"/>
    <col min="4885" max="4885" width="10.5703125" style="151" bestFit="1" customWidth="1"/>
    <col min="4886" max="4886" width="11.28515625" style="151" customWidth="1"/>
    <col min="4887" max="5120" width="9.140625" style="151"/>
    <col min="5121" max="5121" width="67.5703125" style="151" customWidth="1"/>
    <col min="5122" max="5122" width="15" style="151" customWidth="1"/>
    <col min="5123" max="5123" width="12.140625" style="151" customWidth="1"/>
    <col min="5124" max="5124" width="11" style="151" customWidth="1"/>
    <col min="5125" max="5125" width="15" style="151" customWidth="1"/>
    <col min="5126" max="5126" width="11.85546875" style="151" customWidth="1"/>
    <col min="5127" max="5127" width="10.7109375" style="151" customWidth="1"/>
    <col min="5128" max="5128" width="15" style="151" customWidth="1"/>
    <col min="5129" max="5129" width="12.42578125" style="151" customWidth="1"/>
    <col min="5130" max="5130" width="11.7109375" style="151" customWidth="1"/>
    <col min="5131" max="5131" width="15.42578125" style="151" customWidth="1"/>
    <col min="5132" max="5132" width="13.140625" style="151" customWidth="1"/>
    <col min="5133" max="5133" width="12.140625" style="151" customWidth="1"/>
    <col min="5134" max="5134" width="13.140625" style="151" customWidth="1"/>
    <col min="5135" max="5135" width="12.140625" style="151" customWidth="1"/>
    <col min="5136" max="5136" width="11.28515625" style="151" customWidth="1"/>
    <col min="5137" max="5140" width="9.140625" style="151"/>
    <col min="5141" max="5141" width="10.5703125" style="151" bestFit="1" customWidth="1"/>
    <col min="5142" max="5142" width="11.28515625" style="151" customWidth="1"/>
    <col min="5143" max="5376" width="9.140625" style="151"/>
    <col min="5377" max="5377" width="67.5703125" style="151" customWidth="1"/>
    <col min="5378" max="5378" width="15" style="151" customWidth="1"/>
    <col min="5379" max="5379" width="12.140625" style="151" customWidth="1"/>
    <col min="5380" max="5380" width="11" style="151" customWidth="1"/>
    <col min="5381" max="5381" width="15" style="151" customWidth="1"/>
    <col min="5382" max="5382" width="11.85546875" style="151" customWidth="1"/>
    <col min="5383" max="5383" width="10.7109375" style="151" customWidth="1"/>
    <col min="5384" max="5384" width="15" style="151" customWidth="1"/>
    <col min="5385" max="5385" width="12.42578125" style="151" customWidth="1"/>
    <col min="5386" max="5386" width="11.7109375" style="151" customWidth="1"/>
    <col min="5387" max="5387" width="15.42578125" style="151" customWidth="1"/>
    <col min="5388" max="5388" width="13.140625" style="151" customWidth="1"/>
    <col min="5389" max="5389" width="12.140625" style="151" customWidth="1"/>
    <col min="5390" max="5390" width="13.140625" style="151" customWidth="1"/>
    <col min="5391" max="5391" width="12.140625" style="151" customWidth="1"/>
    <col min="5392" max="5392" width="11.28515625" style="151" customWidth="1"/>
    <col min="5393" max="5396" width="9.140625" style="151"/>
    <col min="5397" max="5397" width="10.5703125" style="151" bestFit="1" customWidth="1"/>
    <col min="5398" max="5398" width="11.28515625" style="151" customWidth="1"/>
    <col min="5399" max="5632" width="9.140625" style="151"/>
    <col min="5633" max="5633" width="67.5703125" style="151" customWidth="1"/>
    <col min="5634" max="5634" width="15" style="151" customWidth="1"/>
    <col min="5635" max="5635" width="12.140625" style="151" customWidth="1"/>
    <col min="5636" max="5636" width="11" style="151" customWidth="1"/>
    <col min="5637" max="5637" width="15" style="151" customWidth="1"/>
    <col min="5638" max="5638" width="11.85546875" style="151" customWidth="1"/>
    <col min="5639" max="5639" width="10.7109375" style="151" customWidth="1"/>
    <col min="5640" max="5640" width="15" style="151" customWidth="1"/>
    <col min="5641" max="5641" width="12.42578125" style="151" customWidth="1"/>
    <col min="5642" max="5642" width="11.7109375" style="151" customWidth="1"/>
    <col min="5643" max="5643" width="15.42578125" style="151" customWidth="1"/>
    <col min="5644" max="5644" width="13.140625" style="151" customWidth="1"/>
    <col min="5645" max="5645" width="12.140625" style="151" customWidth="1"/>
    <col min="5646" max="5646" width="13.140625" style="151" customWidth="1"/>
    <col min="5647" max="5647" width="12.140625" style="151" customWidth="1"/>
    <col min="5648" max="5648" width="11.28515625" style="151" customWidth="1"/>
    <col min="5649" max="5652" width="9.140625" style="151"/>
    <col min="5653" max="5653" width="10.5703125" style="151" bestFit="1" customWidth="1"/>
    <col min="5654" max="5654" width="11.28515625" style="151" customWidth="1"/>
    <col min="5655" max="5888" width="9.140625" style="151"/>
    <col min="5889" max="5889" width="67.5703125" style="151" customWidth="1"/>
    <col min="5890" max="5890" width="15" style="151" customWidth="1"/>
    <col min="5891" max="5891" width="12.140625" style="151" customWidth="1"/>
    <col min="5892" max="5892" width="11" style="151" customWidth="1"/>
    <col min="5893" max="5893" width="15" style="151" customWidth="1"/>
    <col min="5894" max="5894" width="11.85546875" style="151" customWidth="1"/>
    <col min="5895" max="5895" width="10.7109375" style="151" customWidth="1"/>
    <col min="5896" max="5896" width="15" style="151" customWidth="1"/>
    <col min="5897" max="5897" width="12.42578125" style="151" customWidth="1"/>
    <col min="5898" max="5898" width="11.7109375" style="151" customWidth="1"/>
    <col min="5899" max="5899" width="15.42578125" style="151" customWidth="1"/>
    <col min="5900" max="5900" width="13.140625" style="151" customWidth="1"/>
    <col min="5901" max="5901" width="12.140625" style="151" customWidth="1"/>
    <col min="5902" max="5902" width="13.140625" style="151" customWidth="1"/>
    <col min="5903" max="5903" width="12.140625" style="151" customWidth="1"/>
    <col min="5904" max="5904" width="11.28515625" style="151" customWidth="1"/>
    <col min="5905" max="5908" width="9.140625" style="151"/>
    <col min="5909" max="5909" width="10.5703125" style="151" bestFit="1" customWidth="1"/>
    <col min="5910" max="5910" width="11.28515625" style="151" customWidth="1"/>
    <col min="5911" max="6144" width="9.140625" style="151"/>
    <col min="6145" max="6145" width="67.5703125" style="151" customWidth="1"/>
    <col min="6146" max="6146" width="15" style="151" customWidth="1"/>
    <col min="6147" max="6147" width="12.140625" style="151" customWidth="1"/>
    <col min="6148" max="6148" width="11" style="151" customWidth="1"/>
    <col min="6149" max="6149" width="15" style="151" customWidth="1"/>
    <col min="6150" max="6150" width="11.85546875" style="151" customWidth="1"/>
    <col min="6151" max="6151" width="10.7109375" style="151" customWidth="1"/>
    <col min="6152" max="6152" width="15" style="151" customWidth="1"/>
    <col min="6153" max="6153" width="12.42578125" style="151" customWidth="1"/>
    <col min="6154" max="6154" width="11.7109375" style="151" customWidth="1"/>
    <col min="6155" max="6155" width="15.42578125" style="151" customWidth="1"/>
    <col min="6156" max="6156" width="13.140625" style="151" customWidth="1"/>
    <col min="6157" max="6157" width="12.140625" style="151" customWidth="1"/>
    <col min="6158" max="6158" width="13.140625" style="151" customWidth="1"/>
    <col min="6159" max="6159" width="12.140625" style="151" customWidth="1"/>
    <col min="6160" max="6160" width="11.28515625" style="151" customWidth="1"/>
    <col min="6161" max="6164" width="9.140625" style="151"/>
    <col min="6165" max="6165" width="10.5703125" style="151" bestFit="1" customWidth="1"/>
    <col min="6166" max="6166" width="11.28515625" style="151" customWidth="1"/>
    <col min="6167" max="6400" width="9.140625" style="151"/>
    <col min="6401" max="6401" width="67.5703125" style="151" customWidth="1"/>
    <col min="6402" max="6402" width="15" style="151" customWidth="1"/>
    <col min="6403" max="6403" width="12.140625" style="151" customWidth="1"/>
    <col min="6404" max="6404" width="11" style="151" customWidth="1"/>
    <col min="6405" max="6405" width="15" style="151" customWidth="1"/>
    <col min="6406" max="6406" width="11.85546875" style="151" customWidth="1"/>
    <col min="6407" max="6407" width="10.7109375" style="151" customWidth="1"/>
    <col min="6408" max="6408" width="15" style="151" customWidth="1"/>
    <col min="6409" max="6409" width="12.42578125" style="151" customWidth="1"/>
    <col min="6410" max="6410" width="11.7109375" style="151" customWidth="1"/>
    <col min="6411" max="6411" width="15.42578125" style="151" customWidth="1"/>
    <col min="6412" max="6412" width="13.140625" style="151" customWidth="1"/>
    <col min="6413" max="6413" width="12.140625" style="151" customWidth="1"/>
    <col min="6414" max="6414" width="13.140625" style="151" customWidth="1"/>
    <col min="6415" max="6415" width="12.140625" style="151" customWidth="1"/>
    <col min="6416" max="6416" width="11.28515625" style="151" customWidth="1"/>
    <col min="6417" max="6420" width="9.140625" style="151"/>
    <col min="6421" max="6421" width="10.5703125" style="151" bestFit="1" customWidth="1"/>
    <col min="6422" max="6422" width="11.28515625" style="151" customWidth="1"/>
    <col min="6423" max="6656" width="9.140625" style="151"/>
    <col min="6657" max="6657" width="67.5703125" style="151" customWidth="1"/>
    <col min="6658" max="6658" width="15" style="151" customWidth="1"/>
    <col min="6659" max="6659" width="12.140625" style="151" customWidth="1"/>
    <col min="6660" max="6660" width="11" style="151" customWidth="1"/>
    <col min="6661" max="6661" width="15" style="151" customWidth="1"/>
    <col min="6662" max="6662" width="11.85546875" style="151" customWidth="1"/>
    <col min="6663" max="6663" width="10.7109375" style="151" customWidth="1"/>
    <col min="6664" max="6664" width="15" style="151" customWidth="1"/>
    <col min="6665" max="6665" width="12.42578125" style="151" customWidth="1"/>
    <col min="6666" max="6666" width="11.7109375" style="151" customWidth="1"/>
    <col min="6667" max="6667" width="15.42578125" style="151" customWidth="1"/>
    <col min="6668" max="6668" width="13.140625" style="151" customWidth="1"/>
    <col min="6669" max="6669" width="12.140625" style="151" customWidth="1"/>
    <col min="6670" max="6670" width="13.140625" style="151" customWidth="1"/>
    <col min="6671" max="6671" width="12.140625" style="151" customWidth="1"/>
    <col min="6672" max="6672" width="11.28515625" style="151" customWidth="1"/>
    <col min="6673" max="6676" width="9.140625" style="151"/>
    <col min="6677" max="6677" width="10.5703125" style="151" bestFit="1" customWidth="1"/>
    <col min="6678" max="6678" width="11.28515625" style="151" customWidth="1"/>
    <col min="6679" max="6912" width="9.140625" style="151"/>
    <col min="6913" max="6913" width="67.5703125" style="151" customWidth="1"/>
    <col min="6914" max="6914" width="15" style="151" customWidth="1"/>
    <col min="6915" max="6915" width="12.140625" style="151" customWidth="1"/>
    <col min="6916" max="6916" width="11" style="151" customWidth="1"/>
    <col min="6917" max="6917" width="15" style="151" customWidth="1"/>
    <col min="6918" max="6918" width="11.85546875" style="151" customWidth="1"/>
    <col min="6919" max="6919" width="10.7109375" style="151" customWidth="1"/>
    <col min="6920" max="6920" width="15" style="151" customWidth="1"/>
    <col min="6921" max="6921" width="12.42578125" style="151" customWidth="1"/>
    <col min="6922" max="6922" width="11.7109375" style="151" customWidth="1"/>
    <col min="6923" max="6923" width="15.42578125" style="151" customWidth="1"/>
    <col min="6924" max="6924" width="13.140625" style="151" customWidth="1"/>
    <col min="6925" max="6925" width="12.140625" style="151" customWidth="1"/>
    <col min="6926" max="6926" width="13.140625" style="151" customWidth="1"/>
    <col min="6927" max="6927" width="12.140625" style="151" customWidth="1"/>
    <col min="6928" max="6928" width="11.28515625" style="151" customWidth="1"/>
    <col min="6929" max="6932" width="9.140625" style="151"/>
    <col min="6933" max="6933" width="10.5703125" style="151" bestFit="1" customWidth="1"/>
    <col min="6934" max="6934" width="11.28515625" style="151" customWidth="1"/>
    <col min="6935" max="7168" width="9.140625" style="151"/>
    <col min="7169" max="7169" width="67.5703125" style="151" customWidth="1"/>
    <col min="7170" max="7170" width="15" style="151" customWidth="1"/>
    <col min="7171" max="7171" width="12.140625" style="151" customWidth="1"/>
    <col min="7172" max="7172" width="11" style="151" customWidth="1"/>
    <col min="7173" max="7173" width="15" style="151" customWidth="1"/>
    <col min="7174" max="7174" width="11.85546875" style="151" customWidth="1"/>
    <col min="7175" max="7175" width="10.7109375" style="151" customWidth="1"/>
    <col min="7176" max="7176" width="15" style="151" customWidth="1"/>
    <col min="7177" max="7177" width="12.42578125" style="151" customWidth="1"/>
    <col min="7178" max="7178" width="11.7109375" style="151" customWidth="1"/>
    <col min="7179" max="7179" width="15.42578125" style="151" customWidth="1"/>
    <col min="7180" max="7180" width="13.140625" style="151" customWidth="1"/>
    <col min="7181" max="7181" width="12.140625" style="151" customWidth="1"/>
    <col min="7182" max="7182" width="13.140625" style="151" customWidth="1"/>
    <col min="7183" max="7183" width="12.140625" style="151" customWidth="1"/>
    <col min="7184" max="7184" width="11.28515625" style="151" customWidth="1"/>
    <col min="7185" max="7188" width="9.140625" style="151"/>
    <col min="7189" max="7189" width="10.5703125" style="151" bestFit="1" customWidth="1"/>
    <col min="7190" max="7190" width="11.28515625" style="151" customWidth="1"/>
    <col min="7191" max="7424" width="9.140625" style="151"/>
    <col min="7425" max="7425" width="67.5703125" style="151" customWidth="1"/>
    <col min="7426" max="7426" width="15" style="151" customWidth="1"/>
    <col min="7427" max="7427" width="12.140625" style="151" customWidth="1"/>
    <col min="7428" max="7428" width="11" style="151" customWidth="1"/>
    <col min="7429" max="7429" width="15" style="151" customWidth="1"/>
    <col min="7430" max="7430" width="11.85546875" style="151" customWidth="1"/>
    <col min="7431" max="7431" width="10.7109375" style="151" customWidth="1"/>
    <col min="7432" max="7432" width="15" style="151" customWidth="1"/>
    <col min="7433" max="7433" width="12.42578125" style="151" customWidth="1"/>
    <col min="7434" max="7434" width="11.7109375" style="151" customWidth="1"/>
    <col min="7435" max="7435" width="15.42578125" style="151" customWidth="1"/>
    <col min="7436" max="7436" width="13.140625" style="151" customWidth="1"/>
    <col min="7437" max="7437" width="12.140625" style="151" customWidth="1"/>
    <col min="7438" max="7438" width="13.140625" style="151" customWidth="1"/>
    <col min="7439" max="7439" width="12.140625" style="151" customWidth="1"/>
    <col min="7440" max="7440" width="11.28515625" style="151" customWidth="1"/>
    <col min="7441" max="7444" width="9.140625" style="151"/>
    <col min="7445" max="7445" width="10.5703125" style="151" bestFit="1" customWidth="1"/>
    <col min="7446" max="7446" width="11.28515625" style="151" customWidth="1"/>
    <col min="7447" max="7680" width="9.140625" style="151"/>
    <col min="7681" max="7681" width="67.5703125" style="151" customWidth="1"/>
    <col min="7682" max="7682" width="15" style="151" customWidth="1"/>
    <col min="7683" max="7683" width="12.140625" style="151" customWidth="1"/>
    <col min="7684" max="7684" width="11" style="151" customWidth="1"/>
    <col min="7685" max="7685" width="15" style="151" customWidth="1"/>
    <col min="7686" max="7686" width="11.85546875" style="151" customWidth="1"/>
    <col min="7687" max="7687" width="10.7109375" style="151" customWidth="1"/>
    <col min="7688" max="7688" width="15" style="151" customWidth="1"/>
    <col min="7689" max="7689" width="12.42578125" style="151" customWidth="1"/>
    <col min="7690" max="7690" width="11.7109375" style="151" customWidth="1"/>
    <col min="7691" max="7691" width="15.42578125" style="151" customWidth="1"/>
    <col min="7692" max="7692" width="13.140625" style="151" customWidth="1"/>
    <col min="7693" max="7693" width="12.140625" style="151" customWidth="1"/>
    <col min="7694" max="7694" width="13.140625" style="151" customWidth="1"/>
    <col min="7695" max="7695" width="12.140625" style="151" customWidth="1"/>
    <col min="7696" max="7696" width="11.28515625" style="151" customWidth="1"/>
    <col min="7697" max="7700" width="9.140625" style="151"/>
    <col min="7701" max="7701" width="10.5703125" style="151" bestFit="1" customWidth="1"/>
    <col min="7702" max="7702" width="11.28515625" style="151" customWidth="1"/>
    <col min="7703" max="7936" width="9.140625" style="151"/>
    <col min="7937" max="7937" width="67.5703125" style="151" customWidth="1"/>
    <col min="7938" max="7938" width="15" style="151" customWidth="1"/>
    <col min="7939" max="7939" width="12.140625" style="151" customWidth="1"/>
    <col min="7940" max="7940" width="11" style="151" customWidth="1"/>
    <col min="7941" max="7941" width="15" style="151" customWidth="1"/>
    <col min="7942" max="7942" width="11.85546875" style="151" customWidth="1"/>
    <col min="7943" max="7943" width="10.7109375" style="151" customWidth="1"/>
    <col min="7944" max="7944" width="15" style="151" customWidth="1"/>
    <col min="7945" max="7945" width="12.42578125" style="151" customWidth="1"/>
    <col min="7946" max="7946" width="11.7109375" style="151" customWidth="1"/>
    <col min="7947" max="7947" width="15.42578125" style="151" customWidth="1"/>
    <col min="7948" max="7948" width="13.140625" style="151" customWidth="1"/>
    <col min="7949" max="7949" width="12.140625" style="151" customWidth="1"/>
    <col min="7950" max="7950" width="13.140625" style="151" customWidth="1"/>
    <col min="7951" max="7951" width="12.140625" style="151" customWidth="1"/>
    <col min="7952" max="7952" width="11.28515625" style="151" customWidth="1"/>
    <col min="7953" max="7956" width="9.140625" style="151"/>
    <col min="7957" max="7957" width="10.5703125" style="151" bestFit="1" customWidth="1"/>
    <col min="7958" max="7958" width="11.28515625" style="151" customWidth="1"/>
    <col min="7959" max="8192" width="9.140625" style="151"/>
    <col min="8193" max="8193" width="67.5703125" style="151" customWidth="1"/>
    <col min="8194" max="8194" width="15" style="151" customWidth="1"/>
    <col min="8195" max="8195" width="12.140625" style="151" customWidth="1"/>
    <col min="8196" max="8196" width="11" style="151" customWidth="1"/>
    <col min="8197" max="8197" width="15" style="151" customWidth="1"/>
    <col min="8198" max="8198" width="11.85546875" style="151" customWidth="1"/>
    <col min="8199" max="8199" width="10.7109375" style="151" customWidth="1"/>
    <col min="8200" max="8200" width="15" style="151" customWidth="1"/>
    <col min="8201" max="8201" width="12.42578125" style="151" customWidth="1"/>
    <col min="8202" max="8202" width="11.7109375" style="151" customWidth="1"/>
    <col min="8203" max="8203" width="15.42578125" style="151" customWidth="1"/>
    <col min="8204" max="8204" width="13.140625" style="151" customWidth="1"/>
    <col min="8205" max="8205" width="12.140625" style="151" customWidth="1"/>
    <col min="8206" max="8206" width="13.140625" style="151" customWidth="1"/>
    <col min="8207" max="8207" width="12.140625" style="151" customWidth="1"/>
    <col min="8208" max="8208" width="11.28515625" style="151" customWidth="1"/>
    <col min="8209" max="8212" width="9.140625" style="151"/>
    <col min="8213" max="8213" width="10.5703125" style="151" bestFit="1" customWidth="1"/>
    <col min="8214" max="8214" width="11.28515625" style="151" customWidth="1"/>
    <col min="8215" max="8448" width="9.140625" style="151"/>
    <col min="8449" max="8449" width="67.5703125" style="151" customWidth="1"/>
    <col min="8450" max="8450" width="15" style="151" customWidth="1"/>
    <col min="8451" max="8451" width="12.140625" style="151" customWidth="1"/>
    <col min="8452" max="8452" width="11" style="151" customWidth="1"/>
    <col min="8453" max="8453" width="15" style="151" customWidth="1"/>
    <col min="8454" max="8454" width="11.85546875" style="151" customWidth="1"/>
    <col min="8455" max="8455" width="10.7109375" style="151" customWidth="1"/>
    <col min="8456" max="8456" width="15" style="151" customWidth="1"/>
    <col min="8457" max="8457" width="12.42578125" style="151" customWidth="1"/>
    <col min="8458" max="8458" width="11.7109375" style="151" customWidth="1"/>
    <col min="8459" max="8459" width="15.42578125" style="151" customWidth="1"/>
    <col min="8460" max="8460" width="13.140625" style="151" customWidth="1"/>
    <col min="8461" max="8461" width="12.140625" style="151" customWidth="1"/>
    <col min="8462" max="8462" width="13.140625" style="151" customWidth="1"/>
    <col min="8463" max="8463" width="12.140625" style="151" customWidth="1"/>
    <col min="8464" max="8464" width="11.28515625" style="151" customWidth="1"/>
    <col min="8465" max="8468" width="9.140625" style="151"/>
    <col min="8469" max="8469" width="10.5703125" style="151" bestFit="1" customWidth="1"/>
    <col min="8470" max="8470" width="11.28515625" style="151" customWidth="1"/>
    <col min="8471" max="8704" width="9.140625" style="151"/>
    <col min="8705" max="8705" width="67.5703125" style="151" customWidth="1"/>
    <col min="8706" max="8706" width="15" style="151" customWidth="1"/>
    <col min="8707" max="8707" width="12.140625" style="151" customWidth="1"/>
    <col min="8708" max="8708" width="11" style="151" customWidth="1"/>
    <col min="8709" max="8709" width="15" style="151" customWidth="1"/>
    <col min="8710" max="8710" width="11.85546875" style="151" customWidth="1"/>
    <col min="8711" max="8711" width="10.7109375" style="151" customWidth="1"/>
    <col min="8712" max="8712" width="15" style="151" customWidth="1"/>
    <col min="8713" max="8713" width="12.42578125" style="151" customWidth="1"/>
    <col min="8714" max="8714" width="11.7109375" style="151" customWidth="1"/>
    <col min="8715" max="8715" width="15.42578125" style="151" customWidth="1"/>
    <col min="8716" max="8716" width="13.140625" style="151" customWidth="1"/>
    <col min="8717" max="8717" width="12.140625" style="151" customWidth="1"/>
    <col min="8718" max="8718" width="13.140625" style="151" customWidth="1"/>
    <col min="8719" max="8719" width="12.140625" style="151" customWidth="1"/>
    <col min="8720" max="8720" width="11.28515625" style="151" customWidth="1"/>
    <col min="8721" max="8724" width="9.140625" style="151"/>
    <col min="8725" max="8725" width="10.5703125" style="151" bestFit="1" customWidth="1"/>
    <col min="8726" max="8726" width="11.28515625" style="151" customWidth="1"/>
    <col min="8727" max="8960" width="9.140625" style="151"/>
    <col min="8961" max="8961" width="67.5703125" style="151" customWidth="1"/>
    <col min="8962" max="8962" width="15" style="151" customWidth="1"/>
    <col min="8963" max="8963" width="12.140625" style="151" customWidth="1"/>
    <col min="8964" max="8964" width="11" style="151" customWidth="1"/>
    <col min="8965" max="8965" width="15" style="151" customWidth="1"/>
    <col min="8966" max="8966" width="11.85546875" style="151" customWidth="1"/>
    <col min="8967" max="8967" width="10.7109375" style="151" customWidth="1"/>
    <col min="8968" max="8968" width="15" style="151" customWidth="1"/>
    <col min="8969" max="8969" width="12.42578125" style="151" customWidth="1"/>
    <col min="8970" max="8970" width="11.7109375" style="151" customWidth="1"/>
    <col min="8971" max="8971" width="15.42578125" style="151" customWidth="1"/>
    <col min="8972" max="8972" width="13.140625" style="151" customWidth="1"/>
    <col min="8973" max="8973" width="12.140625" style="151" customWidth="1"/>
    <col min="8974" max="8974" width="13.140625" style="151" customWidth="1"/>
    <col min="8975" max="8975" width="12.140625" style="151" customWidth="1"/>
    <col min="8976" max="8976" width="11.28515625" style="151" customWidth="1"/>
    <col min="8977" max="8980" width="9.140625" style="151"/>
    <col min="8981" max="8981" width="10.5703125" style="151" bestFit="1" customWidth="1"/>
    <col min="8982" max="8982" width="11.28515625" style="151" customWidth="1"/>
    <col min="8983" max="9216" width="9.140625" style="151"/>
    <col min="9217" max="9217" width="67.5703125" style="151" customWidth="1"/>
    <col min="9218" max="9218" width="15" style="151" customWidth="1"/>
    <col min="9219" max="9219" width="12.140625" style="151" customWidth="1"/>
    <col min="9220" max="9220" width="11" style="151" customWidth="1"/>
    <col min="9221" max="9221" width="15" style="151" customWidth="1"/>
    <col min="9222" max="9222" width="11.85546875" style="151" customWidth="1"/>
    <col min="9223" max="9223" width="10.7109375" style="151" customWidth="1"/>
    <col min="9224" max="9224" width="15" style="151" customWidth="1"/>
    <col min="9225" max="9225" width="12.42578125" style="151" customWidth="1"/>
    <col min="9226" max="9226" width="11.7109375" style="151" customWidth="1"/>
    <col min="9227" max="9227" width="15.42578125" style="151" customWidth="1"/>
    <col min="9228" max="9228" width="13.140625" style="151" customWidth="1"/>
    <col min="9229" max="9229" width="12.140625" style="151" customWidth="1"/>
    <col min="9230" max="9230" width="13.140625" style="151" customWidth="1"/>
    <col min="9231" max="9231" width="12.140625" style="151" customWidth="1"/>
    <col min="9232" max="9232" width="11.28515625" style="151" customWidth="1"/>
    <col min="9233" max="9236" width="9.140625" style="151"/>
    <col min="9237" max="9237" width="10.5703125" style="151" bestFit="1" customWidth="1"/>
    <col min="9238" max="9238" width="11.28515625" style="151" customWidth="1"/>
    <col min="9239" max="9472" width="9.140625" style="151"/>
    <col min="9473" max="9473" width="67.5703125" style="151" customWidth="1"/>
    <col min="9474" max="9474" width="15" style="151" customWidth="1"/>
    <col min="9475" max="9475" width="12.140625" style="151" customWidth="1"/>
    <col min="9476" max="9476" width="11" style="151" customWidth="1"/>
    <col min="9477" max="9477" width="15" style="151" customWidth="1"/>
    <col min="9478" max="9478" width="11.85546875" style="151" customWidth="1"/>
    <col min="9479" max="9479" width="10.7109375" style="151" customWidth="1"/>
    <col min="9480" max="9480" width="15" style="151" customWidth="1"/>
    <col min="9481" max="9481" width="12.42578125" style="151" customWidth="1"/>
    <col min="9482" max="9482" width="11.7109375" style="151" customWidth="1"/>
    <col min="9483" max="9483" width="15.42578125" style="151" customWidth="1"/>
    <col min="9484" max="9484" width="13.140625" style="151" customWidth="1"/>
    <col min="9485" max="9485" width="12.140625" style="151" customWidth="1"/>
    <col min="9486" max="9486" width="13.140625" style="151" customWidth="1"/>
    <col min="9487" max="9487" width="12.140625" style="151" customWidth="1"/>
    <col min="9488" max="9488" width="11.28515625" style="151" customWidth="1"/>
    <col min="9489" max="9492" width="9.140625" style="151"/>
    <col min="9493" max="9493" width="10.5703125" style="151" bestFit="1" customWidth="1"/>
    <col min="9494" max="9494" width="11.28515625" style="151" customWidth="1"/>
    <col min="9495" max="9728" width="9.140625" style="151"/>
    <col min="9729" max="9729" width="67.5703125" style="151" customWidth="1"/>
    <col min="9730" max="9730" width="15" style="151" customWidth="1"/>
    <col min="9731" max="9731" width="12.140625" style="151" customWidth="1"/>
    <col min="9732" max="9732" width="11" style="151" customWidth="1"/>
    <col min="9733" max="9733" width="15" style="151" customWidth="1"/>
    <col min="9734" max="9734" width="11.85546875" style="151" customWidth="1"/>
    <col min="9735" max="9735" width="10.7109375" style="151" customWidth="1"/>
    <col min="9736" max="9736" width="15" style="151" customWidth="1"/>
    <col min="9737" max="9737" width="12.42578125" style="151" customWidth="1"/>
    <col min="9738" max="9738" width="11.7109375" style="151" customWidth="1"/>
    <col min="9739" max="9739" width="15.42578125" style="151" customWidth="1"/>
    <col min="9740" max="9740" width="13.140625" style="151" customWidth="1"/>
    <col min="9741" max="9741" width="12.140625" style="151" customWidth="1"/>
    <col min="9742" max="9742" width="13.140625" style="151" customWidth="1"/>
    <col min="9743" max="9743" width="12.140625" style="151" customWidth="1"/>
    <col min="9744" max="9744" width="11.28515625" style="151" customWidth="1"/>
    <col min="9745" max="9748" width="9.140625" style="151"/>
    <col min="9749" max="9749" width="10.5703125" style="151" bestFit="1" customWidth="1"/>
    <col min="9750" max="9750" width="11.28515625" style="151" customWidth="1"/>
    <col min="9751" max="9984" width="9.140625" style="151"/>
    <col min="9985" max="9985" width="67.5703125" style="151" customWidth="1"/>
    <col min="9986" max="9986" width="15" style="151" customWidth="1"/>
    <col min="9987" max="9987" width="12.140625" style="151" customWidth="1"/>
    <col min="9988" max="9988" width="11" style="151" customWidth="1"/>
    <col min="9989" max="9989" width="15" style="151" customWidth="1"/>
    <col min="9990" max="9990" width="11.85546875" style="151" customWidth="1"/>
    <col min="9991" max="9991" width="10.7109375" style="151" customWidth="1"/>
    <col min="9992" max="9992" width="15" style="151" customWidth="1"/>
    <col min="9993" max="9993" width="12.42578125" style="151" customWidth="1"/>
    <col min="9994" max="9994" width="11.7109375" style="151" customWidth="1"/>
    <col min="9995" max="9995" width="15.42578125" style="151" customWidth="1"/>
    <col min="9996" max="9996" width="13.140625" style="151" customWidth="1"/>
    <col min="9997" max="9997" width="12.140625" style="151" customWidth="1"/>
    <col min="9998" max="9998" width="13.140625" style="151" customWidth="1"/>
    <col min="9999" max="9999" width="12.140625" style="151" customWidth="1"/>
    <col min="10000" max="10000" width="11.28515625" style="151" customWidth="1"/>
    <col min="10001" max="10004" width="9.140625" style="151"/>
    <col min="10005" max="10005" width="10.5703125" style="151" bestFit="1" customWidth="1"/>
    <col min="10006" max="10006" width="11.28515625" style="151" customWidth="1"/>
    <col min="10007" max="10240" width="9.140625" style="151"/>
    <col min="10241" max="10241" width="67.5703125" style="151" customWidth="1"/>
    <col min="10242" max="10242" width="15" style="151" customWidth="1"/>
    <col min="10243" max="10243" width="12.140625" style="151" customWidth="1"/>
    <col min="10244" max="10244" width="11" style="151" customWidth="1"/>
    <col min="10245" max="10245" width="15" style="151" customWidth="1"/>
    <col min="10246" max="10246" width="11.85546875" style="151" customWidth="1"/>
    <col min="10247" max="10247" width="10.7109375" style="151" customWidth="1"/>
    <col min="10248" max="10248" width="15" style="151" customWidth="1"/>
    <col min="10249" max="10249" width="12.42578125" style="151" customWidth="1"/>
    <col min="10250" max="10250" width="11.7109375" style="151" customWidth="1"/>
    <col min="10251" max="10251" width="15.42578125" style="151" customWidth="1"/>
    <col min="10252" max="10252" width="13.140625" style="151" customWidth="1"/>
    <col min="10253" max="10253" width="12.140625" style="151" customWidth="1"/>
    <col min="10254" max="10254" width="13.140625" style="151" customWidth="1"/>
    <col min="10255" max="10255" width="12.140625" style="151" customWidth="1"/>
    <col min="10256" max="10256" width="11.28515625" style="151" customWidth="1"/>
    <col min="10257" max="10260" width="9.140625" style="151"/>
    <col min="10261" max="10261" width="10.5703125" style="151" bestFit="1" customWidth="1"/>
    <col min="10262" max="10262" width="11.28515625" style="151" customWidth="1"/>
    <col min="10263" max="10496" width="9.140625" style="151"/>
    <col min="10497" max="10497" width="67.5703125" style="151" customWidth="1"/>
    <col min="10498" max="10498" width="15" style="151" customWidth="1"/>
    <col min="10499" max="10499" width="12.140625" style="151" customWidth="1"/>
    <col min="10500" max="10500" width="11" style="151" customWidth="1"/>
    <col min="10501" max="10501" width="15" style="151" customWidth="1"/>
    <col min="10502" max="10502" width="11.85546875" style="151" customWidth="1"/>
    <col min="10503" max="10503" width="10.7109375" style="151" customWidth="1"/>
    <col min="10504" max="10504" width="15" style="151" customWidth="1"/>
    <col min="10505" max="10505" width="12.42578125" style="151" customWidth="1"/>
    <col min="10506" max="10506" width="11.7109375" style="151" customWidth="1"/>
    <col min="10507" max="10507" width="15.42578125" style="151" customWidth="1"/>
    <col min="10508" max="10508" width="13.140625" style="151" customWidth="1"/>
    <col min="10509" max="10509" width="12.140625" style="151" customWidth="1"/>
    <col min="10510" max="10510" width="13.140625" style="151" customWidth="1"/>
    <col min="10511" max="10511" width="12.140625" style="151" customWidth="1"/>
    <col min="10512" max="10512" width="11.28515625" style="151" customWidth="1"/>
    <col min="10513" max="10516" width="9.140625" style="151"/>
    <col min="10517" max="10517" width="10.5703125" style="151" bestFit="1" customWidth="1"/>
    <col min="10518" max="10518" width="11.28515625" style="151" customWidth="1"/>
    <col min="10519" max="10752" width="9.140625" style="151"/>
    <col min="10753" max="10753" width="67.5703125" style="151" customWidth="1"/>
    <col min="10754" max="10754" width="15" style="151" customWidth="1"/>
    <col min="10755" max="10755" width="12.140625" style="151" customWidth="1"/>
    <col min="10756" max="10756" width="11" style="151" customWidth="1"/>
    <col min="10757" max="10757" width="15" style="151" customWidth="1"/>
    <col min="10758" max="10758" width="11.85546875" style="151" customWidth="1"/>
    <col min="10759" max="10759" width="10.7109375" style="151" customWidth="1"/>
    <col min="10760" max="10760" width="15" style="151" customWidth="1"/>
    <col min="10761" max="10761" width="12.42578125" style="151" customWidth="1"/>
    <col min="10762" max="10762" width="11.7109375" style="151" customWidth="1"/>
    <col min="10763" max="10763" width="15.42578125" style="151" customWidth="1"/>
    <col min="10764" max="10764" width="13.140625" style="151" customWidth="1"/>
    <col min="10765" max="10765" width="12.140625" style="151" customWidth="1"/>
    <col min="10766" max="10766" width="13.140625" style="151" customWidth="1"/>
    <col min="10767" max="10767" width="12.140625" style="151" customWidth="1"/>
    <col min="10768" max="10768" width="11.28515625" style="151" customWidth="1"/>
    <col min="10769" max="10772" width="9.140625" style="151"/>
    <col min="10773" max="10773" width="10.5703125" style="151" bestFit="1" customWidth="1"/>
    <col min="10774" max="10774" width="11.28515625" style="151" customWidth="1"/>
    <col min="10775" max="11008" width="9.140625" style="151"/>
    <col min="11009" max="11009" width="67.5703125" style="151" customWidth="1"/>
    <col min="11010" max="11010" width="15" style="151" customWidth="1"/>
    <col min="11011" max="11011" width="12.140625" style="151" customWidth="1"/>
    <col min="11012" max="11012" width="11" style="151" customWidth="1"/>
    <col min="11013" max="11013" width="15" style="151" customWidth="1"/>
    <col min="11014" max="11014" width="11.85546875" style="151" customWidth="1"/>
    <col min="11015" max="11015" width="10.7109375" style="151" customWidth="1"/>
    <col min="11016" max="11016" width="15" style="151" customWidth="1"/>
    <col min="11017" max="11017" width="12.42578125" style="151" customWidth="1"/>
    <col min="11018" max="11018" width="11.7109375" style="151" customWidth="1"/>
    <col min="11019" max="11019" width="15.42578125" style="151" customWidth="1"/>
    <col min="11020" max="11020" width="13.140625" style="151" customWidth="1"/>
    <col min="11021" max="11021" width="12.140625" style="151" customWidth="1"/>
    <col min="11022" max="11022" width="13.140625" style="151" customWidth="1"/>
    <col min="11023" max="11023" width="12.140625" style="151" customWidth="1"/>
    <col min="11024" max="11024" width="11.28515625" style="151" customWidth="1"/>
    <col min="11025" max="11028" width="9.140625" style="151"/>
    <col min="11029" max="11029" width="10.5703125" style="151" bestFit="1" customWidth="1"/>
    <col min="11030" max="11030" width="11.28515625" style="151" customWidth="1"/>
    <col min="11031" max="11264" width="9.140625" style="151"/>
    <col min="11265" max="11265" width="67.5703125" style="151" customWidth="1"/>
    <col min="11266" max="11266" width="15" style="151" customWidth="1"/>
    <col min="11267" max="11267" width="12.140625" style="151" customWidth="1"/>
    <col min="11268" max="11268" width="11" style="151" customWidth="1"/>
    <col min="11269" max="11269" width="15" style="151" customWidth="1"/>
    <col min="11270" max="11270" width="11.85546875" style="151" customWidth="1"/>
    <col min="11271" max="11271" width="10.7109375" style="151" customWidth="1"/>
    <col min="11272" max="11272" width="15" style="151" customWidth="1"/>
    <col min="11273" max="11273" width="12.42578125" style="151" customWidth="1"/>
    <col min="11274" max="11274" width="11.7109375" style="151" customWidth="1"/>
    <col min="11275" max="11275" width="15.42578125" style="151" customWidth="1"/>
    <col min="11276" max="11276" width="13.140625" style="151" customWidth="1"/>
    <col min="11277" max="11277" width="12.140625" style="151" customWidth="1"/>
    <col min="11278" max="11278" width="13.140625" style="151" customWidth="1"/>
    <col min="11279" max="11279" width="12.140625" style="151" customWidth="1"/>
    <col min="11280" max="11280" width="11.28515625" style="151" customWidth="1"/>
    <col min="11281" max="11284" width="9.140625" style="151"/>
    <col min="11285" max="11285" width="10.5703125" style="151" bestFit="1" customWidth="1"/>
    <col min="11286" max="11286" width="11.28515625" style="151" customWidth="1"/>
    <col min="11287" max="11520" width="9.140625" style="151"/>
    <col min="11521" max="11521" width="67.5703125" style="151" customWidth="1"/>
    <col min="11522" max="11522" width="15" style="151" customWidth="1"/>
    <col min="11523" max="11523" width="12.140625" style="151" customWidth="1"/>
    <col min="11524" max="11524" width="11" style="151" customWidth="1"/>
    <col min="11525" max="11525" width="15" style="151" customWidth="1"/>
    <col min="11526" max="11526" width="11.85546875" style="151" customWidth="1"/>
    <col min="11527" max="11527" width="10.7109375" style="151" customWidth="1"/>
    <col min="11528" max="11528" width="15" style="151" customWidth="1"/>
    <col min="11529" max="11529" width="12.42578125" style="151" customWidth="1"/>
    <col min="11530" max="11530" width="11.7109375" style="151" customWidth="1"/>
    <col min="11531" max="11531" width="15.42578125" style="151" customWidth="1"/>
    <col min="11532" max="11532" width="13.140625" style="151" customWidth="1"/>
    <col min="11533" max="11533" width="12.140625" style="151" customWidth="1"/>
    <col min="11534" max="11534" width="13.140625" style="151" customWidth="1"/>
    <col min="11535" max="11535" width="12.140625" style="151" customWidth="1"/>
    <col min="11536" max="11536" width="11.28515625" style="151" customWidth="1"/>
    <col min="11537" max="11540" width="9.140625" style="151"/>
    <col min="11541" max="11541" width="10.5703125" style="151" bestFit="1" customWidth="1"/>
    <col min="11542" max="11542" width="11.28515625" style="151" customWidth="1"/>
    <col min="11543" max="11776" width="9.140625" style="151"/>
    <col min="11777" max="11777" width="67.5703125" style="151" customWidth="1"/>
    <col min="11778" max="11778" width="15" style="151" customWidth="1"/>
    <col min="11779" max="11779" width="12.140625" style="151" customWidth="1"/>
    <col min="11780" max="11780" width="11" style="151" customWidth="1"/>
    <col min="11781" max="11781" width="15" style="151" customWidth="1"/>
    <col min="11782" max="11782" width="11.85546875" style="151" customWidth="1"/>
    <col min="11783" max="11783" width="10.7109375" style="151" customWidth="1"/>
    <col min="11784" max="11784" width="15" style="151" customWidth="1"/>
    <col min="11785" max="11785" width="12.42578125" style="151" customWidth="1"/>
    <col min="11786" max="11786" width="11.7109375" style="151" customWidth="1"/>
    <col min="11787" max="11787" width="15.42578125" style="151" customWidth="1"/>
    <col min="11788" max="11788" width="13.140625" style="151" customWidth="1"/>
    <col min="11789" max="11789" width="12.140625" style="151" customWidth="1"/>
    <col min="11790" max="11790" width="13.140625" style="151" customWidth="1"/>
    <col min="11791" max="11791" width="12.140625" style="151" customWidth="1"/>
    <col min="11792" max="11792" width="11.28515625" style="151" customWidth="1"/>
    <col min="11793" max="11796" width="9.140625" style="151"/>
    <col min="11797" max="11797" width="10.5703125" style="151" bestFit="1" customWidth="1"/>
    <col min="11798" max="11798" width="11.28515625" style="151" customWidth="1"/>
    <col min="11799" max="12032" width="9.140625" style="151"/>
    <col min="12033" max="12033" width="67.5703125" style="151" customWidth="1"/>
    <col min="12034" max="12034" width="15" style="151" customWidth="1"/>
    <col min="12035" max="12035" width="12.140625" style="151" customWidth="1"/>
    <col min="12036" max="12036" width="11" style="151" customWidth="1"/>
    <col min="12037" max="12037" width="15" style="151" customWidth="1"/>
    <col min="12038" max="12038" width="11.85546875" style="151" customWidth="1"/>
    <col min="12039" max="12039" width="10.7109375" style="151" customWidth="1"/>
    <col min="12040" max="12040" width="15" style="151" customWidth="1"/>
    <col min="12041" max="12041" width="12.42578125" style="151" customWidth="1"/>
    <col min="12042" max="12042" width="11.7109375" style="151" customWidth="1"/>
    <col min="12043" max="12043" width="15.42578125" style="151" customWidth="1"/>
    <col min="12044" max="12044" width="13.140625" style="151" customWidth="1"/>
    <col min="12045" max="12045" width="12.140625" style="151" customWidth="1"/>
    <col min="12046" max="12046" width="13.140625" style="151" customWidth="1"/>
    <col min="12047" max="12047" width="12.140625" style="151" customWidth="1"/>
    <col min="12048" max="12048" width="11.28515625" style="151" customWidth="1"/>
    <col min="12049" max="12052" width="9.140625" style="151"/>
    <col min="12053" max="12053" width="10.5703125" style="151" bestFit="1" customWidth="1"/>
    <col min="12054" max="12054" width="11.28515625" style="151" customWidth="1"/>
    <col min="12055" max="12288" width="9.140625" style="151"/>
    <col min="12289" max="12289" width="67.5703125" style="151" customWidth="1"/>
    <col min="12290" max="12290" width="15" style="151" customWidth="1"/>
    <col min="12291" max="12291" width="12.140625" style="151" customWidth="1"/>
    <col min="12292" max="12292" width="11" style="151" customWidth="1"/>
    <col min="12293" max="12293" width="15" style="151" customWidth="1"/>
    <col min="12294" max="12294" width="11.85546875" style="151" customWidth="1"/>
    <col min="12295" max="12295" width="10.7109375" style="151" customWidth="1"/>
    <col min="12296" max="12296" width="15" style="151" customWidth="1"/>
    <col min="12297" max="12297" width="12.42578125" style="151" customWidth="1"/>
    <col min="12298" max="12298" width="11.7109375" style="151" customWidth="1"/>
    <col min="12299" max="12299" width="15.42578125" style="151" customWidth="1"/>
    <col min="12300" max="12300" width="13.140625" style="151" customWidth="1"/>
    <col min="12301" max="12301" width="12.140625" style="151" customWidth="1"/>
    <col min="12302" max="12302" width="13.140625" style="151" customWidth="1"/>
    <col min="12303" max="12303" width="12.140625" style="151" customWidth="1"/>
    <col min="12304" max="12304" width="11.28515625" style="151" customWidth="1"/>
    <col min="12305" max="12308" width="9.140625" style="151"/>
    <col min="12309" max="12309" width="10.5703125" style="151" bestFit="1" customWidth="1"/>
    <col min="12310" max="12310" width="11.28515625" style="151" customWidth="1"/>
    <col min="12311" max="12544" width="9.140625" style="151"/>
    <col min="12545" max="12545" width="67.5703125" style="151" customWidth="1"/>
    <col min="12546" max="12546" width="15" style="151" customWidth="1"/>
    <col min="12547" max="12547" width="12.140625" style="151" customWidth="1"/>
    <col min="12548" max="12548" width="11" style="151" customWidth="1"/>
    <col min="12549" max="12549" width="15" style="151" customWidth="1"/>
    <col min="12550" max="12550" width="11.85546875" style="151" customWidth="1"/>
    <col min="12551" max="12551" width="10.7109375" style="151" customWidth="1"/>
    <col min="12552" max="12552" width="15" style="151" customWidth="1"/>
    <col min="12553" max="12553" width="12.42578125" style="151" customWidth="1"/>
    <col min="12554" max="12554" width="11.7109375" style="151" customWidth="1"/>
    <col min="12555" max="12555" width="15.42578125" style="151" customWidth="1"/>
    <col min="12556" max="12556" width="13.140625" style="151" customWidth="1"/>
    <col min="12557" max="12557" width="12.140625" style="151" customWidth="1"/>
    <col min="12558" max="12558" width="13.140625" style="151" customWidth="1"/>
    <col min="12559" max="12559" width="12.140625" style="151" customWidth="1"/>
    <col min="12560" max="12560" width="11.28515625" style="151" customWidth="1"/>
    <col min="12561" max="12564" width="9.140625" style="151"/>
    <col min="12565" max="12565" width="10.5703125" style="151" bestFit="1" customWidth="1"/>
    <col min="12566" max="12566" width="11.28515625" style="151" customWidth="1"/>
    <col min="12567" max="12800" width="9.140625" style="151"/>
    <col min="12801" max="12801" width="67.5703125" style="151" customWidth="1"/>
    <col min="12802" max="12802" width="15" style="151" customWidth="1"/>
    <col min="12803" max="12803" width="12.140625" style="151" customWidth="1"/>
    <col min="12804" max="12804" width="11" style="151" customWidth="1"/>
    <col min="12805" max="12805" width="15" style="151" customWidth="1"/>
    <col min="12806" max="12806" width="11.85546875" style="151" customWidth="1"/>
    <col min="12807" max="12807" width="10.7109375" style="151" customWidth="1"/>
    <col min="12808" max="12808" width="15" style="151" customWidth="1"/>
    <col min="12809" max="12809" width="12.42578125" style="151" customWidth="1"/>
    <col min="12810" max="12810" width="11.7109375" style="151" customWidth="1"/>
    <col min="12811" max="12811" width="15.42578125" style="151" customWidth="1"/>
    <col min="12812" max="12812" width="13.140625" style="151" customWidth="1"/>
    <col min="12813" max="12813" width="12.140625" style="151" customWidth="1"/>
    <col min="12814" max="12814" width="13.140625" style="151" customWidth="1"/>
    <col min="12815" max="12815" width="12.140625" style="151" customWidth="1"/>
    <col min="12816" max="12816" width="11.28515625" style="151" customWidth="1"/>
    <col min="12817" max="12820" width="9.140625" style="151"/>
    <col min="12821" max="12821" width="10.5703125" style="151" bestFit="1" customWidth="1"/>
    <col min="12822" max="12822" width="11.28515625" style="151" customWidth="1"/>
    <col min="12823" max="13056" width="9.140625" style="151"/>
    <col min="13057" max="13057" width="67.5703125" style="151" customWidth="1"/>
    <col min="13058" max="13058" width="15" style="151" customWidth="1"/>
    <col min="13059" max="13059" width="12.140625" style="151" customWidth="1"/>
    <col min="13060" max="13060" width="11" style="151" customWidth="1"/>
    <col min="13061" max="13061" width="15" style="151" customWidth="1"/>
    <col min="13062" max="13062" width="11.85546875" style="151" customWidth="1"/>
    <col min="13063" max="13063" width="10.7109375" style="151" customWidth="1"/>
    <col min="13064" max="13064" width="15" style="151" customWidth="1"/>
    <col min="13065" max="13065" width="12.42578125" style="151" customWidth="1"/>
    <col min="13066" max="13066" width="11.7109375" style="151" customWidth="1"/>
    <col min="13067" max="13067" width="15.42578125" style="151" customWidth="1"/>
    <col min="13068" max="13068" width="13.140625" style="151" customWidth="1"/>
    <col min="13069" max="13069" width="12.140625" style="151" customWidth="1"/>
    <col min="13070" max="13070" width="13.140625" style="151" customWidth="1"/>
    <col min="13071" max="13071" width="12.140625" style="151" customWidth="1"/>
    <col min="13072" max="13072" width="11.28515625" style="151" customWidth="1"/>
    <col min="13073" max="13076" width="9.140625" style="151"/>
    <col min="13077" max="13077" width="10.5703125" style="151" bestFit="1" customWidth="1"/>
    <col min="13078" max="13078" width="11.28515625" style="151" customWidth="1"/>
    <col min="13079" max="13312" width="9.140625" style="151"/>
    <col min="13313" max="13313" width="67.5703125" style="151" customWidth="1"/>
    <col min="13314" max="13314" width="15" style="151" customWidth="1"/>
    <col min="13315" max="13315" width="12.140625" style="151" customWidth="1"/>
    <col min="13316" max="13316" width="11" style="151" customWidth="1"/>
    <col min="13317" max="13317" width="15" style="151" customWidth="1"/>
    <col min="13318" max="13318" width="11.85546875" style="151" customWidth="1"/>
    <col min="13319" max="13319" width="10.7109375" style="151" customWidth="1"/>
    <col min="13320" max="13320" width="15" style="151" customWidth="1"/>
    <col min="13321" max="13321" width="12.42578125" style="151" customWidth="1"/>
    <col min="13322" max="13322" width="11.7109375" style="151" customWidth="1"/>
    <col min="13323" max="13323" width="15.42578125" style="151" customWidth="1"/>
    <col min="13324" max="13324" width="13.140625" style="151" customWidth="1"/>
    <col min="13325" max="13325" width="12.140625" style="151" customWidth="1"/>
    <col min="13326" max="13326" width="13.140625" style="151" customWidth="1"/>
    <col min="13327" max="13327" width="12.140625" style="151" customWidth="1"/>
    <col min="13328" max="13328" width="11.28515625" style="151" customWidth="1"/>
    <col min="13329" max="13332" width="9.140625" style="151"/>
    <col min="13333" max="13333" width="10.5703125" style="151" bestFit="1" customWidth="1"/>
    <col min="13334" max="13334" width="11.28515625" style="151" customWidth="1"/>
    <col min="13335" max="13568" width="9.140625" style="151"/>
    <col min="13569" max="13569" width="67.5703125" style="151" customWidth="1"/>
    <col min="13570" max="13570" width="15" style="151" customWidth="1"/>
    <col min="13571" max="13571" width="12.140625" style="151" customWidth="1"/>
    <col min="13572" max="13572" width="11" style="151" customWidth="1"/>
    <col min="13573" max="13573" width="15" style="151" customWidth="1"/>
    <col min="13574" max="13574" width="11.85546875" style="151" customWidth="1"/>
    <col min="13575" max="13575" width="10.7109375" style="151" customWidth="1"/>
    <col min="13576" max="13576" width="15" style="151" customWidth="1"/>
    <col min="13577" max="13577" width="12.42578125" style="151" customWidth="1"/>
    <col min="13578" max="13578" width="11.7109375" style="151" customWidth="1"/>
    <col min="13579" max="13579" width="15.42578125" style="151" customWidth="1"/>
    <col min="13580" max="13580" width="13.140625" style="151" customWidth="1"/>
    <col min="13581" max="13581" width="12.140625" style="151" customWidth="1"/>
    <col min="13582" max="13582" width="13.140625" style="151" customWidth="1"/>
    <col min="13583" max="13583" width="12.140625" style="151" customWidth="1"/>
    <col min="13584" max="13584" width="11.28515625" style="151" customWidth="1"/>
    <col min="13585" max="13588" width="9.140625" style="151"/>
    <col min="13589" max="13589" width="10.5703125" style="151" bestFit="1" customWidth="1"/>
    <col min="13590" max="13590" width="11.28515625" style="151" customWidth="1"/>
    <col min="13591" max="13824" width="9.140625" style="151"/>
    <col min="13825" max="13825" width="67.5703125" style="151" customWidth="1"/>
    <col min="13826" max="13826" width="15" style="151" customWidth="1"/>
    <col min="13827" max="13827" width="12.140625" style="151" customWidth="1"/>
    <col min="13828" max="13828" width="11" style="151" customWidth="1"/>
    <col min="13829" max="13829" width="15" style="151" customWidth="1"/>
    <col min="13830" max="13830" width="11.85546875" style="151" customWidth="1"/>
    <col min="13831" max="13831" width="10.7109375" style="151" customWidth="1"/>
    <col min="13832" max="13832" width="15" style="151" customWidth="1"/>
    <col min="13833" max="13833" width="12.42578125" style="151" customWidth="1"/>
    <col min="13834" max="13834" width="11.7109375" style="151" customWidth="1"/>
    <col min="13835" max="13835" width="15.42578125" style="151" customWidth="1"/>
    <col min="13836" max="13836" width="13.140625" style="151" customWidth="1"/>
    <col min="13837" max="13837" width="12.140625" style="151" customWidth="1"/>
    <col min="13838" max="13838" width="13.140625" style="151" customWidth="1"/>
    <col min="13839" max="13839" width="12.140625" style="151" customWidth="1"/>
    <col min="13840" max="13840" width="11.28515625" style="151" customWidth="1"/>
    <col min="13841" max="13844" width="9.140625" style="151"/>
    <col min="13845" max="13845" width="10.5703125" style="151" bestFit="1" customWidth="1"/>
    <col min="13846" max="13846" width="11.28515625" style="151" customWidth="1"/>
    <col min="13847" max="14080" width="9.140625" style="151"/>
    <col min="14081" max="14081" width="67.5703125" style="151" customWidth="1"/>
    <col min="14082" max="14082" width="15" style="151" customWidth="1"/>
    <col min="14083" max="14083" width="12.140625" style="151" customWidth="1"/>
    <col min="14084" max="14084" width="11" style="151" customWidth="1"/>
    <col min="14085" max="14085" width="15" style="151" customWidth="1"/>
    <col min="14086" max="14086" width="11.85546875" style="151" customWidth="1"/>
    <col min="14087" max="14087" width="10.7109375" style="151" customWidth="1"/>
    <col min="14088" max="14088" width="15" style="151" customWidth="1"/>
    <col min="14089" max="14089" width="12.42578125" style="151" customWidth="1"/>
    <col min="14090" max="14090" width="11.7109375" style="151" customWidth="1"/>
    <col min="14091" max="14091" width="15.42578125" style="151" customWidth="1"/>
    <col min="14092" max="14092" width="13.140625" style="151" customWidth="1"/>
    <col min="14093" max="14093" width="12.140625" style="151" customWidth="1"/>
    <col min="14094" max="14094" width="13.140625" style="151" customWidth="1"/>
    <col min="14095" max="14095" width="12.140625" style="151" customWidth="1"/>
    <col min="14096" max="14096" width="11.28515625" style="151" customWidth="1"/>
    <col min="14097" max="14100" width="9.140625" style="151"/>
    <col min="14101" max="14101" width="10.5703125" style="151" bestFit="1" customWidth="1"/>
    <col min="14102" max="14102" width="11.28515625" style="151" customWidth="1"/>
    <col min="14103" max="14336" width="9.140625" style="151"/>
    <col min="14337" max="14337" width="67.5703125" style="151" customWidth="1"/>
    <col min="14338" max="14338" width="15" style="151" customWidth="1"/>
    <col min="14339" max="14339" width="12.140625" style="151" customWidth="1"/>
    <col min="14340" max="14340" width="11" style="151" customWidth="1"/>
    <col min="14341" max="14341" width="15" style="151" customWidth="1"/>
    <col min="14342" max="14342" width="11.85546875" style="151" customWidth="1"/>
    <col min="14343" max="14343" width="10.7109375" style="151" customWidth="1"/>
    <col min="14344" max="14344" width="15" style="151" customWidth="1"/>
    <col min="14345" max="14345" width="12.42578125" style="151" customWidth="1"/>
    <col min="14346" max="14346" width="11.7109375" style="151" customWidth="1"/>
    <col min="14347" max="14347" width="15.42578125" style="151" customWidth="1"/>
    <col min="14348" max="14348" width="13.140625" style="151" customWidth="1"/>
    <col min="14349" max="14349" width="12.140625" style="151" customWidth="1"/>
    <col min="14350" max="14350" width="13.140625" style="151" customWidth="1"/>
    <col min="14351" max="14351" width="12.140625" style="151" customWidth="1"/>
    <col min="14352" max="14352" width="11.28515625" style="151" customWidth="1"/>
    <col min="14353" max="14356" width="9.140625" style="151"/>
    <col min="14357" max="14357" width="10.5703125" style="151" bestFit="1" customWidth="1"/>
    <col min="14358" max="14358" width="11.28515625" style="151" customWidth="1"/>
    <col min="14359" max="14592" width="9.140625" style="151"/>
    <col min="14593" max="14593" width="67.5703125" style="151" customWidth="1"/>
    <col min="14594" max="14594" width="15" style="151" customWidth="1"/>
    <col min="14595" max="14595" width="12.140625" style="151" customWidth="1"/>
    <col min="14596" max="14596" width="11" style="151" customWidth="1"/>
    <col min="14597" max="14597" width="15" style="151" customWidth="1"/>
    <col min="14598" max="14598" width="11.85546875" style="151" customWidth="1"/>
    <col min="14599" max="14599" width="10.7109375" style="151" customWidth="1"/>
    <col min="14600" max="14600" width="15" style="151" customWidth="1"/>
    <col min="14601" max="14601" width="12.42578125" style="151" customWidth="1"/>
    <col min="14602" max="14602" width="11.7109375" style="151" customWidth="1"/>
    <col min="14603" max="14603" width="15.42578125" style="151" customWidth="1"/>
    <col min="14604" max="14604" width="13.140625" style="151" customWidth="1"/>
    <col min="14605" max="14605" width="12.140625" style="151" customWidth="1"/>
    <col min="14606" max="14606" width="13.140625" style="151" customWidth="1"/>
    <col min="14607" max="14607" width="12.140625" style="151" customWidth="1"/>
    <col min="14608" max="14608" width="11.28515625" style="151" customWidth="1"/>
    <col min="14609" max="14612" width="9.140625" style="151"/>
    <col min="14613" max="14613" width="10.5703125" style="151" bestFit="1" customWidth="1"/>
    <col min="14614" max="14614" width="11.28515625" style="151" customWidth="1"/>
    <col min="14615" max="14848" width="9.140625" style="151"/>
    <col min="14849" max="14849" width="67.5703125" style="151" customWidth="1"/>
    <col min="14850" max="14850" width="15" style="151" customWidth="1"/>
    <col min="14851" max="14851" width="12.140625" style="151" customWidth="1"/>
    <col min="14852" max="14852" width="11" style="151" customWidth="1"/>
    <col min="14853" max="14853" width="15" style="151" customWidth="1"/>
    <col min="14854" max="14854" width="11.85546875" style="151" customWidth="1"/>
    <col min="14855" max="14855" width="10.7109375" style="151" customWidth="1"/>
    <col min="14856" max="14856" width="15" style="151" customWidth="1"/>
    <col min="14857" max="14857" width="12.42578125" style="151" customWidth="1"/>
    <col min="14858" max="14858" width="11.7109375" style="151" customWidth="1"/>
    <col min="14859" max="14859" width="15.42578125" style="151" customWidth="1"/>
    <col min="14860" max="14860" width="13.140625" style="151" customWidth="1"/>
    <col min="14861" max="14861" width="12.140625" style="151" customWidth="1"/>
    <col min="14862" max="14862" width="13.140625" style="151" customWidth="1"/>
    <col min="14863" max="14863" width="12.140625" style="151" customWidth="1"/>
    <col min="14864" max="14864" width="11.28515625" style="151" customWidth="1"/>
    <col min="14865" max="14868" width="9.140625" style="151"/>
    <col min="14869" max="14869" width="10.5703125" style="151" bestFit="1" customWidth="1"/>
    <col min="14870" max="14870" width="11.28515625" style="151" customWidth="1"/>
    <col min="14871" max="15104" width="9.140625" style="151"/>
    <col min="15105" max="15105" width="67.5703125" style="151" customWidth="1"/>
    <col min="15106" max="15106" width="15" style="151" customWidth="1"/>
    <col min="15107" max="15107" width="12.140625" style="151" customWidth="1"/>
    <col min="15108" max="15108" width="11" style="151" customWidth="1"/>
    <col min="15109" max="15109" width="15" style="151" customWidth="1"/>
    <col min="15110" max="15110" width="11.85546875" style="151" customWidth="1"/>
    <col min="15111" max="15111" width="10.7109375" style="151" customWidth="1"/>
    <col min="15112" max="15112" width="15" style="151" customWidth="1"/>
    <col min="15113" max="15113" width="12.42578125" style="151" customWidth="1"/>
    <col min="15114" max="15114" width="11.7109375" style="151" customWidth="1"/>
    <col min="15115" max="15115" width="15.42578125" style="151" customWidth="1"/>
    <col min="15116" max="15116" width="13.140625" style="151" customWidth="1"/>
    <col min="15117" max="15117" width="12.140625" style="151" customWidth="1"/>
    <col min="15118" max="15118" width="13.140625" style="151" customWidth="1"/>
    <col min="15119" max="15119" width="12.140625" style="151" customWidth="1"/>
    <col min="15120" max="15120" width="11.28515625" style="151" customWidth="1"/>
    <col min="15121" max="15124" width="9.140625" style="151"/>
    <col min="15125" max="15125" width="10.5703125" style="151" bestFit="1" customWidth="1"/>
    <col min="15126" max="15126" width="11.28515625" style="151" customWidth="1"/>
    <col min="15127" max="15360" width="9.140625" style="151"/>
    <col min="15361" max="15361" width="67.5703125" style="151" customWidth="1"/>
    <col min="15362" max="15362" width="15" style="151" customWidth="1"/>
    <col min="15363" max="15363" width="12.140625" style="151" customWidth="1"/>
    <col min="15364" max="15364" width="11" style="151" customWidth="1"/>
    <col min="15365" max="15365" width="15" style="151" customWidth="1"/>
    <col min="15366" max="15366" width="11.85546875" style="151" customWidth="1"/>
    <col min="15367" max="15367" width="10.7109375" style="151" customWidth="1"/>
    <col min="15368" max="15368" width="15" style="151" customWidth="1"/>
    <col min="15369" max="15369" width="12.42578125" style="151" customWidth="1"/>
    <col min="15370" max="15370" width="11.7109375" style="151" customWidth="1"/>
    <col min="15371" max="15371" width="15.42578125" style="151" customWidth="1"/>
    <col min="15372" max="15372" width="13.140625" style="151" customWidth="1"/>
    <col min="15373" max="15373" width="12.140625" style="151" customWidth="1"/>
    <col min="15374" max="15374" width="13.140625" style="151" customWidth="1"/>
    <col min="15375" max="15375" width="12.140625" style="151" customWidth="1"/>
    <col min="15376" max="15376" width="11.28515625" style="151" customWidth="1"/>
    <col min="15377" max="15380" width="9.140625" style="151"/>
    <col min="15381" max="15381" width="10.5703125" style="151" bestFit="1" customWidth="1"/>
    <col min="15382" max="15382" width="11.28515625" style="151" customWidth="1"/>
    <col min="15383" max="15616" width="9.140625" style="151"/>
    <col min="15617" max="15617" width="67.5703125" style="151" customWidth="1"/>
    <col min="15618" max="15618" width="15" style="151" customWidth="1"/>
    <col min="15619" max="15619" width="12.140625" style="151" customWidth="1"/>
    <col min="15620" max="15620" width="11" style="151" customWidth="1"/>
    <col min="15621" max="15621" width="15" style="151" customWidth="1"/>
    <col min="15622" max="15622" width="11.85546875" style="151" customWidth="1"/>
    <col min="15623" max="15623" width="10.7109375" style="151" customWidth="1"/>
    <col min="15624" max="15624" width="15" style="151" customWidth="1"/>
    <col min="15625" max="15625" width="12.42578125" style="151" customWidth="1"/>
    <col min="15626" max="15626" width="11.7109375" style="151" customWidth="1"/>
    <col min="15627" max="15627" width="15.42578125" style="151" customWidth="1"/>
    <col min="15628" max="15628" width="13.140625" style="151" customWidth="1"/>
    <col min="15629" max="15629" width="12.140625" style="151" customWidth="1"/>
    <col min="15630" max="15630" width="13.140625" style="151" customWidth="1"/>
    <col min="15631" max="15631" width="12.140625" style="151" customWidth="1"/>
    <col min="15632" max="15632" width="11.28515625" style="151" customWidth="1"/>
    <col min="15633" max="15636" width="9.140625" style="151"/>
    <col min="15637" max="15637" width="10.5703125" style="151" bestFit="1" customWidth="1"/>
    <col min="15638" max="15638" width="11.28515625" style="151" customWidth="1"/>
    <col min="15639" max="15872" width="9.140625" style="151"/>
    <col min="15873" max="15873" width="67.5703125" style="151" customWidth="1"/>
    <col min="15874" max="15874" width="15" style="151" customWidth="1"/>
    <col min="15875" max="15875" width="12.140625" style="151" customWidth="1"/>
    <col min="15876" max="15876" width="11" style="151" customWidth="1"/>
    <col min="15877" max="15877" width="15" style="151" customWidth="1"/>
    <col min="15878" max="15878" width="11.85546875" style="151" customWidth="1"/>
    <col min="15879" max="15879" width="10.7109375" style="151" customWidth="1"/>
    <col min="15880" max="15880" width="15" style="151" customWidth="1"/>
    <col min="15881" max="15881" width="12.42578125" style="151" customWidth="1"/>
    <col min="15882" max="15882" width="11.7109375" style="151" customWidth="1"/>
    <col min="15883" max="15883" width="15.42578125" style="151" customWidth="1"/>
    <col min="15884" max="15884" width="13.140625" style="151" customWidth="1"/>
    <col min="15885" max="15885" width="12.140625" style="151" customWidth="1"/>
    <col min="15886" max="15886" width="13.140625" style="151" customWidth="1"/>
    <col min="15887" max="15887" width="12.140625" style="151" customWidth="1"/>
    <col min="15888" max="15888" width="11.28515625" style="151" customWidth="1"/>
    <col min="15889" max="15892" width="9.140625" style="151"/>
    <col min="15893" max="15893" width="10.5703125" style="151" bestFit="1" customWidth="1"/>
    <col min="15894" max="15894" width="11.28515625" style="151" customWidth="1"/>
    <col min="15895" max="16128" width="9.140625" style="151"/>
    <col min="16129" max="16129" width="67.5703125" style="151" customWidth="1"/>
    <col min="16130" max="16130" width="15" style="151" customWidth="1"/>
    <col min="16131" max="16131" width="12.140625" style="151" customWidth="1"/>
    <col min="16132" max="16132" width="11" style="151" customWidth="1"/>
    <col min="16133" max="16133" width="15" style="151" customWidth="1"/>
    <col min="16134" max="16134" width="11.85546875" style="151" customWidth="1"/>
    <col min="16135" max="16135" width="10.7109375" style="151" customWidth="1"/>
    <col min="16136" max="16136" width="15" style="151" customWidth="1"/>
    <col min="16137" max="16137" width="12.42578125" style="151" customWidth="1"/>
    <col min="16138" max="16138" width="11.7109375" style="151" customWidth="1"/>
    <col min="16139" max="16139" width="15.42578125" style="151" customWidth="1"/>
    <col min="16140" max="16140" width="13.140625" style="151" customWidth="1"/>
    <col min="16141" max="16141" width="12.140625" style="151" customWidth="1"/>
    <col min="16142" max="16142" width="13.140625" style="151" customWidth="1"/>
    <col min="16143" max="16143" width="12.140625" style="151" customWidth="1"/>
    <col min="16144" max="16144" width="11.28515625" style="151" customWidth="1"/>
    <col min="16145" max="16148" width="9.140625" style="151"/>
    <col min="16149" max="16149" width="10.5703125" style="151" bestFit="1" customWidth="1"/>
    <col min="16150" max="16150" width="11.28515625" style="151" customWidth="1"/>
    <col min="16151" max="16384" width="9.140625" style="151"/>
  </cols>
  <sheetData>
    <row r="1" spans="1:20" ht="27.75" x14ac:dyDescent="0.4">
      <c r="A1" s="1268" t="s">
        <v>108</v>
      </c>
      <c r="B1" s="1268"/>
      <c r="C1" s="1268"/>
      <c r="D1" s="1268"/>
      <c r="E1" s="1268"/>
      <c r="F1" s="1268"/>
      <c r="G1" s="1268"/>
      <c r="H1" s="1268"/>
      <c r="I1" s="1268"/>
      <c r="J1" s="1268"/>
      <c r="K1" s="1268"/>
      <c r="L1" s="1268"/>
      <c r="M1" s="1268"/>
      <c r="N1" s="1268"/>
      <c r="O1" s="1268"/>
      <c r="P1" s="1268"/>
      <c r="Q1" s="150"/>
      <c r="R1" s="150"/>
      <c r="S1" s="150"/>
      <c r="T1" s="150"/>
    </row>
    <row r="2" spans="1:20" ht="27.75" x14ac:dyDescent="0.4">
      <c r="A2" s="666"/>
      <c r="B2" s="666"/>
      <c r="C2" s="666"/>
      <c r="D2" s="666"/>
      <c r="E2" s="666"/>
      <c r="F2" s="666"/>
      <c r="G2" s="666"/>
      <c r="H2" s="666"/>
      <c r="I2" s="666"/>
      <c r="J2" s="666"/>
      <c r="K2" s="666"/>
      <c r="L2" s="666"/>
      <c r="M2" s="666"/>
      <c r="N2" s="666"/>
      <c r="O2" s="666"/>
      <c r="P2" s="666"/>
      <c r="Q2" s="150"/>
      <c r="R2" s="150"/>
      <c r="S2" s="150"/>
      <c r="T2" s="150"/>
    </row>
    <row r="3" spans="1:20" ht="27.75" x14ac:dyDescent="0.4">
      <c r="A3" s="1268" t="s">
        <v>115</v>
      </c>
      <c r="B3" s="1268"/>
      <c r="C3" s="1268"/>
      <c r="D3" s="1268"/>
      <c r="E3" s="1268"/>
      <c r="F3" s="1268"/>
      <c r="G3" s="1268"/>
      <c r="H3" s="1268"/>
      <c r="I3" s="1268"/>
      <c r="J3" s="1268"/>
      <c r="K3" s="1268"/>
      <c r="L3" s="1268"/>
      <c r="M3" s="1268"/>
      <c r="N3" s="1268"/>
      <c r="O3" s="1268"/>
      <c r="P3" s="1268"/>
      <c r="Q3" s="150"/>
      <c r="R3" s="150"/>
      <c r="S3" s="150"/>
      <c r="T3" s="150"/>
    </row>
    <row r="4" spans="1:20" ht="27" thickBot="1" x14ac:dyDescent="0.45">
      <c r="A4" s="666"/>
    </row>
    <row r="5" spans="1:20" ht="27" thickBot="1" x14ac:dyDescent="0.45">
      <c r="A5" s="1292" t="s">
        <v>1</v>
      </c>
      <c r="B5" s="1295" t="s">
        <v>19</v>
      </c>
      <c r="C5" s="1296"/>
      <c r="D5" s="1297"/>
      <c r="E5" s="1295" t="s">
        <v>20</v>
      </c>
      <c r="F5" s="1296"/>
      <c r="G5" s="1297"/>
      <c r="H5" s="1295" t="s">
        <v>21</v>
      </c>
      <c r="I5" s="1296"/>
      <c r="J5" s="1297"/>
      <c r="K5" s="1295" t="s">
        <v>22</v>
      </c>
      <c r="L5" s="1296"/>
      <c r="M5" s="1297"/>
      <c r="N5" s="1298" t="s">
        <v>26</v>
      </c>
      <c r="O5" s="1299"/>
      <c r="P5" s="1300"/>
    </row>
    <row r="6" spans="1:20" ht="27" thickBot="1" x14ac:dyDescent="0.45">
      <c r="A6" s="1293"/>
      <c r="B6" s="1289" t="s">
        <v>24</v>
      </c>
      <c r="C6" s="1290"/>
      <c r="D6" s="1291"/>
      <c r="E6" s="1289" t="s">
        <v>24</v>
      </c>
      <c r="F6" s="1290"/>
      <c r="G6" s="1291"/>
      <c r="H6" s="1289" t="s">
        <v>24</v>
      </c>
      <c r="I6" s="1290"/>
      <c r="J6" s="1291"/>
      <c r="K6" s="1289" t="s">
        <v>24</v>
      </c>
      <c r="L6" s="1290"/>
      <c r="M6" s="1291"/>
      <c r="N6" s="1301"/>
      <c r="O6" s="1302"/>
      <c r="P6" s="1303"/>
    </row>
    <row r="7" spans="1:20" ht="79.5" thickBot="1" x14ac:dyDescent="0.45">
      <c r="A7" s="1294"/>
      <c r="B7" s="759" t="s">
        <v>5</v>
      </c>
      <c r="C7" s="760" t="s">
        <v>6</v>
      </c>
      <c r="D7" s="761" t="s">
        <v>7</v>
      </c>
      <c r="E7" s="759" t="s">
        <v>5</v>
      </c>
      <c r="F7" s="760" t="s">
        <v>6</v>
      </c>
      <c r="G7" s="761" t="s">
        <v>7</v>
      </c>
      <c r="H7" s="759" t="s">
        <v>5</v>
      </c>
      <c r="I7" s="760" t="s">
        <v>6</v>
      </c>
      <c r="J7" s="761" t="s">
        <v>7</v>
      </c>
      <c r="K7" s="759" t="s">
        <v>5</v>
      </c>
      <c r="L7" s="760" t="s">
        <v>6</v>
      </c>
      <c r="M7" s="761" t="s">
        <v>7</v>
      </c>
      <c r="N7" s="759" t="s">
        <v>5</v>
      </c>
      <c r="O7" s="760" t="s">
        <v>6</v>
      </c>
      <c r="P7" s="761" t="s">
        <v>7</v>
      </c>
    </row>
    <row r="8" spans="1:20" ht="27" thickBot="1" x14ac:dyDescent="0.45">
      <c r="A8" s="762" t="s">
        <v>8</v>
      </c>
      <c r="B8" s="763"/>
      <c r="C8" s="763"/>
      <c r="D8" s="764"/>
      <c r="E8" s="763"/>
      <c r="F8" s="763"/>
      <c r="G8" s="764"/>
      <c r="H8" s="763"/>
      <c r="I8" s="763"/>
      <c r="J8" s="764"/>
      <c r="K8" s="765"/>
      <c r="L8" s="765"/>
      <c r="M8" s="765"/>
      <c r="N8" s="766"/>
      <c r="O8" s="766"/>
      <c r="P8" s="767"/>
    </row>
    <row r="9" spans="1:20" ht="53.25" thickBot="1" x14ac:dyDescent="0.45">
      <c r="A9" s="768" t="s">
        <v>75</v>
      </c>
      <c r="B9" s="769"/>
      <c r="C9" s="769"/>
      <c r="D9" s="769"/>
      <c r="E9" s="769"/>
      <c r="F9" s="770"/>
      <c r="G9" s="769"/>
      <c r="H9" s="769"/>
      <c r="I9" s="769"/>
      <c r="J9" s="769"/>
      <c r="K9" s="771"/>
      <c r="L9" s="771"/>
      <c r="M9" s="771"/>
      <c r="N9" s="772"/>
      <c r="O9" s="773"/>
      <c r="P9" s="774"/>
    </row>
    <row r="10" spans="1:20" ht="27" thickBot="1" x14ac:dyDescent="0.45">
      <c r="A10" s="775" t="s">
        <v>109</v>
      </c>
      <c r="B10" s="776">
        <v>2</v>
      </c>
      <c r="C10" s="776">
        <v>0</v>
      </c>
      <c r="D10" s="776">
        <v>2</v>
      </c>
      <c r="E10" s="776">
        <v>2</v>
      </c>
      <c r="F10" s="776">
        <v>0</v>
      </c>
      <c r="G10" s="776">
        <v>2</v>
      </c>
      <c r="H10" s="776">
        <v>2</v>
      </c>
      <c r="I10" s="776">
        <v>0</v>
      </c>
      <c r="J10" s="776">
        <v>2</v>
      </c>
      <c r="K10" s="776">
        <v>0</v>
      </c>
      <c r="L10" s="776">
        <v>0</v>
      </c>
      <c r="M10" s="776">
        <v>0</v>
      </c>
      <c r="N10" s="777">
        <v>6</v>
      </c>
      <c r="O10" s="776">
        <v>0</v>
      </c>
      <c r="P10" s="778">
        <v>6</v>
      </c>
    </row>
    <row r="11" spans="1:20" ht="27" thickBot="1" x14ac:dyDescent="0.45">
      <c r="A11" s="775" t="s">
        <v>110</v>
      </c>
      <c r="B11" s="779">
        <v>1</v>
      </c>
      <c r="C11" s="779">
        <v>0</v>
      </c>
      <c r="D11" s="779">
        <v>1</v>
      </c>
      <c r="E11" s="779">
        <v>0</v>
      </c>
      <c r="F11" s="779">
        <v>0</v>
      </c>
      <c r="G11" s="779">
        <v>0</v>
      </c>
      <c r="H11" s="779">
        <v>0</v>
      </c>
      <c r="I11" s="779">
        <v>0</v>
      </c>
      <c r="J11" s="779">
        <v>0</v>
      </c>
      <c r="K11" s="779">
        <v>0</v>
      </c>
      <c r="L11" s="779">
        <v>0</v>
      </c>
      <c r="M11" s="779">
        <v>0</v>
      </c>
      <c r="N11" s="780">
        <v>1</v>
      </c>
      <c r="O11" s="766">
        <v>0</v>
      </c>
      <c r="P11" s="781">
        <v>1</v>
      </c>
    </row>
    <row r="12" spans="1:20" ht="32.25" customHeight="1" thickBot="1" x14ac:dyDescent="0.45">
      <c r="A12" s="782" t="s">
        <v>9</v>
      </c>
      <c r="B12" s="776">
        <v>3</v>
      </c>
      <c r="C12" s="776">
        <v>0</v>
      </c>
      <c r="D12" s="776">
        <v>3</v>
      </c>
      <c r="E12" s="776">
        <v>2</v>
      </c>
      <c r="F12" s="776">
        <v>0</v>
      </c>
      <c r="G12" s="779">
        <v>2</v>
      </c>
      <c r="H12" s="776">
        <v>2</v>
      </c>
      <c r="I12" s="776">
        <v>0</v>
      </c>
      <c r="J12" s="776">
        <v>2</v>
      </c>
      <c r="K12" s="776">
        <v>0</v>
      </c>
      <c r="L12" s="776">
        <v>0</v>
      </c>
      <c r="M12" s="783">
        <v>0</v>
      </c>
      <c r="N12" s="784">
        <v>7</v>
      </c>
      <c r="O12" s="783">
        <v>0</v>
      </c>
      <c r="P12" s="785">
        <v>7</v>
      </c>
    </row>
    <row r="13" spans="1:20" ht="27" thickBot="1" x14ac:dyDescent="0.45">
      <c r="A13" s="782" t="s">
        <v>10</v>
      </c>
      <c r="B13" s="786"/>
      <c r="C13" s="786"/>
      <c r="D13" s="787"/>
      <c r="E13" s="786"/>
      <c r="F13" s="787"/>
      <c r="G13" s="788"/>
      <c r="H13" s="786"/>
      <c r="I13" s="786"/>
      <c r="J13" s="787"/>
      <c r="K13" s="789"/>
      <c r="L13" s="789"/>
      <c r="M13" s="790"/>
      <c r="N13" s="791"/>
      <c r="O13" s="792"/>
      <c r="P13" s="781"/>
    </row>
    <row r="14" spans="1:20" ht="27" thickBot="1" x14ac:dyDescent="0.45">
      <c r="A14" s="782" t="s">
        <v>11</v>
      </c>
      <c r="B14" s="793"/>
      <c r="C14" s="793"/>
      <c r="D14" s="793"/>
      <c r="E14" s="793"/>
      <c r="F14" s="793"/>
      <c r="G14" s="793"/>
      <c r="H14" s="793"/>
      <c r="I14" s="793"/>
      <c r="J14" s="793"/>
      <c r="K14" s="793"/>
      <c r="L14" s="793"/>
      <c r="M14" s="793"/>
      <c r="N14" s="794"/>
      <c r="O14" s="793"/>
      <c r="P14" s="795"/>
    </row>
    <row r="15" spans="1:20" ht="53.25" thickBot="1" x14ac:dyDescent="0.45">
      <c r="A15" s="796" t="s">
        <v>75</v>
      </c>
      <c r="B15" s="797"/>
      <c r="C15" s="797"/>
      <c r="D15" s="783"/>
      <c r="E15" s="798"/>
      <c r="F15" s="798"/>
      <c r="G15" s="798"/>
      <c r="H15" s="798"/>
      <c r="I15" s="798"/>
      <c r="J15" s="798"/>
      <c r="K15" s="792"/>
      <c r="L15" s="792"/>
      <c r="M15" s="792"/>
      <c r="N15" s="799"/>
      <c r="O15" s="765"/>
      <c r="P15" s="800"/>
    </row>
    <row r="16" spans="1:20" ht="27" thickBot="1" x14ac:dyDescent="0.45">
      <c r="A16" s="775" t="s">
        <v>109</v>
      </c>
      <c r="B16" s="776">
        <v>2</v>
      </c>
      <c r="C16" s="776">
        <v>0</v>
      </c>
      <c r="D16" s="776">
        <v>2</v>
      </c>
      <c r="E16" s="776">
        <v>2</v>
      </c>
      <c r="F16" s="776">
        <v>0</v>
      </c>
      <c r="G16" s="776">
        <v>2</v>
      </c>
      <c r="H16" s="776">
        <v>2</v>
      </c>
      <c r="I16" s="776">
        <v>0</v>
      </c>
      <c r="J16" s="776">
        <v>2</v>
      </c>
      <c r="K16" s="776">
        <v>0</v>
      </c>
      <c r="L16" s="776">
        <v>0</v>
      </c>
      <c r="M16" s="776">
        <v>0</v>
      </c>
      <c r="N16" s="777">
        <v>6</v>
      </c>
      <c r="O16" s="776">
        <v>0</v>
      </c>
      <c r="P16" s="778">
        <v>6</v>
      </c>
    </row>
    <row r="17" spans="1:16" ht="27" thickBot="1" x14ac:dyDescent="0.45">
      <c r="A17" s="775" t="s">
        <v>110</v>
      </c>
      <c r="B17" s="779">
        <v>1</v>
      </c>
      <c r="C17" s="779">
        <v>0</v>
      </c>
      <c r="D17" s="779">
        <v>1</v>
      </c>
      <c r="E17" s="779">
        <v>0</v>
      </c>
      <c r="F17" s="779">
        <v>0</v>
      </c>
      <c r="G17" s="779">
        <v>0</v>
      </c>
      <c r="H17" s="779">
        <v>0</v>
      </c>
      <c r="I17" s="779">
        <v>0</v>
      </c>
      <c r="J17" s="779">
        <v>0</v>
      </c>
      <c r="K17" s="779">
        <v>0</v>
      </c>
      <c r="L17" s="779">
        <v>0</v>
      </c>
      <c r="M17" s="779">
        <v>0</v>
      </c>
      <c r="N17" s="780">
        <v>1</v>
      </c>
      <c r="O17" s="766">
        <v>0</v>
      </c>
      <c r="P17" s="781">
        <v>1</v>
      </c>
    </row>
    <row r="18" spans="1:16" ht="27" thickBot="1" x14ac:dyDescent="0.45">
      <c r="A18" s="801" t="s">
        <v>13</v>
      </c>
      <c r="B18" s="776">
        <v>3</v>
      </c>
      <c r="C18" s="776">
        <v>0</v>
      </c>
      <c r="D18" s="776">
        <v>3</v>
      </c>
      <c r="E18" s="776">
        <v>2</v>
      </c>
      <c r="F18" s="776">
        <v>0</v>
      </c>
      <c r="G18" s="779">
        <v>2</v>
      </c>
      <c r="H18" s="776">
        <v>2</v>
      </c>
      <c r="I18" s="776">
        <v>0</v>
      </c>
      <c r="J18" s="776">
        <v>2</v>
      </c>
      <c r="K18" s="776">
        <v>0</v>
      </c>
      <c r="L18" s="776">
        <v>0</v>
      </c>
      <c r="M18" s="783">
        <v>0</v>
      </c>
      <c r="N18" s="784">
        <v>7</v>
      </c>
      <c r="O18" s="783">
        <v>0</v>
      </c>
      <c r="P18" s="785">
        <v>7</v>
      </c>
    </row>
    <row r="19" spans="1:16" ht="51.75" thickBot="1" x14ac:dyDescent="0.45">
      <c r="A19" s="802" t="s">
        <v>14</v>
      </c>
      <c r="B19" s="776"/>
      <c r="C19" s="776"/>
      <c r="D19" s="776"/>
      <c r="E19" s="776"/>
      <c r="F19" s="776"/>
      <c r="G19" s="776"/>
      <c r="H19" s="776"/>
      <c r="I19" s="776"/>
      <c r="J19" s="776"/>
      <c r="K19" s="776"/>
      <c r="L19" s="776"/>
      <c r="M19" s="776"/>
      <c r="N19" s="776"/>
      <c r="O19" s="776"/>
      <c r="P19" s="776"/>
    </row>
    <row r="20" spans="1:16" ht="53.25" thickBot="1" x14ac:dyDescent="0.45">
      <c r="A20" s="803" t="s">
        <v>75</v>
      </c>
      <c r="B20" s="804">
        <v>0</v>
      </c>
      <c r="C20" s="804">
        <v>0</v>
      </c>
      <c r="D20" s="804">
        <v>0</v>
      </c>
      <c r="E20" s="804">
        <v>0</v>
      </c>
      <c r="F20" s="804">
        <v>0</v>
      </c>
      <c r="G20" s="804">
        <v>0</v>
      </c>
      <c r="H20" s="804">
        <v>0</v>
      </c>
      <c r="I20" s="804">
        <v>0</v>
      </c>
      <c r="J20" s="804">
        <v>0</v>
      </c>
      <c r="K20" s="804">
        <v>0</v>
      </c>
      <c r="L20" s="804">
        <v>0</v>
      </c>
      <c r="M20" s="804">
        <v>0</v>
      </c>
      <c r="N20" s="804">
        <v>0</v>
      </c>
      <c r="O20" s="804">
        <v>0</v>
      </c>
      <c r="P20" s="804">
        <v>0</v>
      </c>
    </row>
    <row r="21" spans="1:16" ht="51.75" thickBot="1" x14ac:dyDescent="0.45">
      <c r="A21" s="762" t="s">
        <v>15</v>
      </c>
      <c r="B21" s="804">
        <v>0</v>
      </c>
      <c r="C21" s="804">
        <v>0</v>
      </c>
      <c r="D21" s="804">
        <v>0</v>
      </c>
      <c r="E21" s="804">
        <v>0</v>
      </c>
      <c r="F21" s="804">
        <v>0</v>
      </c>
      <c r="G21" s="804">
        <v>0</v>
      </c>
      <c r="H21" s="804">
        <v>0</v>
      </c>
      <c r="I21" s="804">
        <v>0</v>
      </c>
      <c r="J21" s="804">
        <v>0</v>
      </c>
      <c r="K21" s="804">
        <v>0</v>
      </c>
      <c r="L21" s="804">
        <v>0</v>
      </c>
      <c r="M21" s="804">
        <v>0</v>
      </c>
      <c r="N21" s="804">
        <v>0</v>
      </c>
      <c r="O21" s="804">
        <v>0</v>
      </c>
      <c r="P21" s="804">
        <v>0</v>
      </c>
    </row>
    <row r="22" spans="1:16" ht="37.5" customHeight="1" thickBot="1" x14ac:dyDescent="0.45">
      <c r="A22" s="782" t="s">
        <v>18</v>
      </c>
      <c r="B22" s="805">
        <f>B18+B21</f>
        <v>3</v>
      </c>
      <c r="C22" s="805">
        <f t="shared" ref="C22:P22" si="0">C18+C21</f>
        <v>0</v>
      </c>
      <c r="D22" s="805">
        <f t="shared" si="0"/>
        <v>3</v>
      </c>
      <c r="E22" s="805">
        <f t="shared" si="0"/>
        <v>2</v>
      </c>
      <c r="F22" s="805">
        <f t="shared" si="0"/>
        <v>0</v>
      </c>
      <c r="G22" s="805">
        <f t="shared" si="0"/>
        <v>2</v>
      </c>
      <c r="H22" s="805">
        <f t="shared" si="0"/>
        <v>2</v>
      </c>
      <c r="I22" s="805">
        <f t="shared" si="0"/>
        <v>0</v>
      </c>
      <c r="J22" s="805">
        <f t="shared" si="0"/>
        <v>2</v>
      </c>
      <c r="K22" s="805">
        <f t="shared" si="0"/>
        <v>0</v>
      </c>
      <c r="L22" s="805">
        <f t="shared" si="0"/>
        <v>0</v>
      </c>
      <c r="M22" s="805">
        <f t="shared" si="0"/>
        <v>0</v>
      </c>
      <c r="N22" s="805">
        <f t="shared" si="0"/>
        <v>7</v>
      </c>
      <c r="O22" s="805">
        <f t="shared" si="0"/>
        <v>0</v>
      </c>
      <c r="P22" s="805">
        <f t="shared" si="0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25"/>
  <sheetViews>
    <sheetView zoomScale="50" zoomScaleNormal="50" workbookViewId="0">
      <selection activeCell="S22" sqref="S22"/>
    </sheetView>
  </sheetViews>
  <sheetFormatPr defaultRowHeight="25.5" x14ac:dyDescent="0.35"/>
  <cols>
    <col min="1" max="1" width="88.7109375" style="245" customWidth="1"/>
    <col min="2" max="2" width="19.5703125" style="245" customWidth="1"/>
    <col min="3" max="3" width="14.42578125" style="245" customWidth="1"/>
    <col min="4" max="4" width="13.140625" style="245" customWidth="1"/>
    <col min="5" max="5" width="14.140625" style="245" customWidth="1"/>
    <col min="6" max="6" width="12.7109375" style="245" customWidth="1"/>
    <col min="7" max="7" width="13.85546875" style="245" customWidth="1"/>
    <col min="8" max="8" width="14.7109375" style="245" customWidth="1"/>
    <col min="9" max="9" width="12" style="245" customWidth="1"/>
    <col min="10" max="10" width="13.42578125" style="245" customWidth="1"/>
    <col min="11" max="11" width="15.85546875" style="245" customWidth="1"/>
    <col min="12" max="12" width="16.140625" style="245" customWidth="1"/>
    <col min="13" max="13" width="18" style="245" customWidth="1"/>
    <col min="14" max="14" width="14.85546875" style="245" customWidth="1"/>
    <col min="15" max="15" width="15.42578125" style="245" customWidth="1"/>
    <col min="16" max="16" width="13.140625" style="245" customWidth="1"/>
    <col min="17" max="17" width="12.7109375" style="245" customWidth="1"/>
    <col min="18" max="18" width="23.28515625" style="245" customWidth="1"/>
    <col min="19" max="20" width="9.140625" style="245" customWidth="1"/>
    <col min="21" max="21" width="10.42578125" style="245" customWidth="1"/>
    <col min="22" max="22" width="11.28515625" style="245" customWidth="1"/>
    <col min="23" max="256" width="9.140625" style="245"/>
    <col min="257" max="257" width="88.7109375" style="245" customWidth="1"/>
    <col min="258" max="258" width="14.42578125" style="245" customWidth="1"/>
    <col min="259" max="259" width="8.5703125" style="245" customWidth="1"/>
    <col min="260" max="263" width="11" style="245" customWidth="1"/>
    <col min="264" max="264" width="9.28515625" style="245" customWidth="1"/>
    <col min="265" max="265" width="10.28515625" style="245" customWidth="1"/>
    <col min="266" max="266" width="13.42578125" style="245" customWidth="1"/>
    <col min="267" max="267" width="18.140625" style="245" customWidth="1"/>
    <col min="268" max="268" width="19" style="245" customWidth="1"/>
    <col min="269" max="269" width="18" style="245" customWidth="1"/>
    <col min="270" max="271" width="10.5703125" style="245" customWidth="1"/>
    <col min="272" max="272" width="9.140625" style="245" customWidth="1"/>
    <col min="273" max="273" width="12.7109375" style="245" customWidth="1"/>
    <col min="274" max="274" width="23.28515625" style="245" customWidth="1"/>
    <col min="275" max="276" width="9.140625" style="245" customWidth="1"/>
    <col min="277" max="277" width="10.42578125" style="245" customWidth="1"/>
    <col min="278" max="278" width="11.28515625" style="245" customWidth="1"/>
    <col min="279" max="512" width="9.140625" style="245"/>
    <col min="513" max="513" width="88.7109375" style="245" customWidth="1"/>
    <col min="514" max="514" width="14.42578125" style="245" customWidth="1"/>
    <col min="515" max="515" width="8.5703125" style="245" customWidth="1"/>
    <col min="516" max="519" width="11" style="245" customWidth="1"/>
    <col min="520" max="520" width="9.28515625" style="245" customWidth="1"/>
    <col min="521" max="521" width="10.28515625" style="245" customWidth="1"/>
    <col min="522" max="522" width="13.42578125" style="245" customWidth="1"/>
    <col min="523" max="523" width="18.140625" style="245" customWidth="1"/>
    <col min="524" max="524" width="19" style="245" customWidth="1"/>
    <col min="525" max="525" width="18" style="245" customWidth="1"/>
    <col min="526" max="527" width="10.5703125" style="245" customWidth="1"/>
    <col min="528" max="528" width="9.140625" style="245" customWidth="1"/>
    <col min="529" max="529" width="12.7109375" style="245" customWidth="1"/>
    <col min="530" max="530" width="23.28515625" style="245" customWidth="1"/>
    <col min="531" max="532" width="9.140625" style="245" customWidth="1"/>
    <col min="533" max="533" width="10.42578125" style="245" customWidth="1"/>
    <col min="534" max="534" width="11.28515625" style="245" customWidth="1"/>
    <col min="535" max="768" width="9.140625" style="245"/>
    <col min="769" max="769" width="88.7109375" style="245" customWidth="1"/>
    <col min="770" max="770" width="14.42578125" style="245" customWidth="1"/>
    <col min="771" max="771" width="8.5703125" style="245" customWidth="1"/>
    <col min="772" max="775" width="11" style="245" customWidth="1"/>
    <col min="776" max="776" width="9.28515625" style="245" customWidth="1"/>
    <col min="777" max="777" width="10.28515625" style="245" customWidth="1"/>
    <col min="778" max="778" width="13.42578125" style="245" customWidth="1"/>
    <col min="779" max="779" width="18.140625" style="245" customWidth="1"/>
    <col min="780" max="780" width="19" style="245" customWidth="1"/>
    <col min="781" max="781" width="18" style="245" customWidth="1"/>
    <col min="782" max="783" width="10.5703125" style="245" customWidth="1"/>
    <col min="784" max="784" width="9.140625" style="245" customWidth="1"/>
    <col min="785" max="785" width="12.7109375" style="245" customWidth="1"/>
    <col min="786" max="786" width="23.28515625" style="245" customWidth="1"/>
    <col min="787" max="788" width="9.140625" style="245" customWidth="1"/>
    <col min="789" max="789" width="10.42578125" style="245" customWidth="1"/>
    <col min="790" max="790" width="11.28515625" style="245" customWidth="1"/>
    <col min="791" max="1024" width="9.140625" style="245"/>
    <col min="1025" max="1025" width="88.7109375" style="245" customWidth="1"/>
    <col min="1026" max="1026" width="14.42578125" style="245" customWidth="1"/>
    <col min="1027" max="1027" width="8.5703125" style="245" customWidth="1"/>
    <col min="1028" max="1031" width="11" style="245" customWidth="1"/>
    <col min="1032" max="1032" width="9.28515625" style="245" customWidth="1"/>
    <col min="1033" max="1033" width="10.28515625" style="245" customWidth="1"/>
    <col min="1034" max="1034" width="13.42578125" style="245" customWidth="1"/>
    <col min="1035" max="1035" width="18.140625" style="245" customWidth="1"/>
    <col min="1036" max="1036" width="19" style="245" customWidth="1"/>
    <col min="1037" max="1037" width="18" style="245" customWidth="1"/>
    <col min="1038" max="1039" width="10.5703125" style="245" customWidth="1"/>
    <col min="1040" max="1040" width="9.140625" style="245" customWidth="1"/>
    <col min="1041" max="1041" width="12.7109375" style="245" customWidth="1"/>
    <col min="1042" max="1042" width="23.28515625" style="245" customWidth="1"/>
    <col min="1043" max="1044" width="9.140625" style="245" customWidth="1"/>
    <col min="1045" max="1045" width="10.42578125" style="245" customWidth="1"/>
    <col min="1046" max="1046" width="11.28515625" style="245" customWidth="1"/>
    <col min="1047" max="1280" width="9.140625" style="245"/>
    <col min="1281" max="1281" width="88.7109375" style="245" customWidth="1"/>
    <col min="1282" max="1282" width="14.42578125" style="245" customWidth="1"/>
    <col min="1283" max="1283" width="8.5703125" style="245" customWidth="1"/>
    <col min="1284" max="1287" width="11" style="245" customWidth="1"/>
    <col min="1288" max="1288" width="9.28515625" style="245" customWidth="1"/>
    <col min="1289" max="1289" width="10.28515625" style="245" customWidth="1"/>
    <col min="1290" max="1290" width="13.42578125" style="245" customWidth="1"/>
    <col min="1291" max="1291" width="18.140625" style="245" customWidth="1"/>
    <col min="1292" max="1292" width="19" style="245" customWidth="1"/>
    <col min="1293" max="1293" width="18" style="245" customWidth="1"/>
    <col min="1294" max="1295" width="10.5703125" style="245" customWidth="1"/>
    <col min="1296" max="1296" width="9.140625" style="245" customWidth="1"/>
    <col min="1297" max="1297" width="12.7109375" style="245" customWidth="1"/>
    <col min="1298" max="1298" width="23.28515625" style="245" customWidth="1"/>
    <col min="1299" max="1300" width="9.140625" style="245" customWidth="1"/>
    <col min="1301" max="1301" width="10.42578125" style="245" customWidth="1"/>
    <col min="1302" max="1302" width="11.28515625" style="245" customWidth="1"/>
    <col min="1303" max="1536" width="9.140625" style="245"/>
    <col min="1537" max="1537" width="88.7109375" style="245" customWidth="1"/>
    <col min="1538" max="1538" width="14.42578125" style="245" customWidth="1"/>
    <col min="1539" max="1539" width="8.5703125" style="245" customWidth="1"/>
    <col min="1540" max="1543" width="11" style="245" customWidth="1"/>
    <col min="1544" max="1544" width="9.28515625" style="245" customWidth="1"/>
    <col min="1545" max="1545" width="10.28515625" style="245" customWidth="1"/>
    <col min="1546" max="1546" width="13.42578125" style="245" customWidth="1"/>
    <col min="1547" max="1547" width="18.140625" style="245" customWidth="1"/>
    <col min="1548" max="1548" width="19" style="245" customWidth="1"/>
    <col min="1549" max="1549" width="18" style="245" customWidth="1"/>
    <col min="1550" max="1551" width="10.5703125" style="245" customWidth="1"/>
    <col min="1552" max="1552" width="9.140625" style="245" customWidth="1"/>
    <col min="1553" max="1553" width="12.7109375" style="245" customWidth="1"/>
    <col min="1554" max="1554" width="23.28515625" style="245" customWidth="1"/>
    <col min="1555" max="1556" width="9.140625" style="245" customWidth="1"/>
    <col min="1557" max="1557" width="10.42578125" style="245" customWidth="1"/>
    <col min="1558" max="1558" width="11.28515625" style="245" customWidth="1"/>
    <col min="1559" max="1792" width="9.140625" style="245"/>
    <col min="1793" max="1793" width="88.7109375" style="245" customWidth="1"/>
    <col min="1794" max="1794" width="14.42578125" style="245" customWidth="1"/>
    <col min="1795" max="1795" width="8.5703125" style="245" customWidth="1"/>
    <col min="1796" max="1799" width="11" style="245" customWidth="1"/>
    <col min="1800" max="1800" width="9.28515625" style="245" customWidth="1"/>
    <col min="1801" max="1801" width="10.28515625" style="245" customWidth="1"/>
    <col min="1802" max="1802" width="13.42578125" style="245" customWidth="1"/>
    <col min="1803" max="1803" width="18.140625" style="245" customWidth="1"/>
    <col min="1804" max="1804" width="19" style="245" customWidth="1"/>
    <col min="1805" max="1805" width="18" style="245" customWidth="1"/>
    <col min="1806" max="1807" width="10.5703125" style="245" customWidth="1"/>
    <col min="1808" max="1808" width="9.140625" style="245" customWidth="1"/>
    <col min="1809" max="1809" width="12.7109375" style="245" customWidth="1"/>
    <col min="1810" max="1810" width="23.28515625" style="245" customWidth="1"/>
    <col min="1811" max="1812" width="9.140625" style="245" customWidth="1"/>
    <col min="1813" max="1813" width="10.42578125" style="245" customWidth="1"/>
    <col min="1814" max="1814" width="11.28515625" style="245" customWidth="1"/>
    <col min="1815" max="2048" width="9.140625" style="245"/>
    <col min="2049" max="2049" width="88.7109375" style="245" customWidth="1"/>
    <col min="2050" max="2050" width="14.42578125" style="245" customWidth="1"/>
    <col min="2051" max="2051" width="8.5703125" style="245" customWidth="1"/>
    <col min="2052" max="2055" width="11" style="245" customWidth="1"/>
    <col min="2056" max="2056" width="9.28515625" style="245" customWidth="1"/>
    <col min="2057" max="2057" width="10.28515625" style="245" customWidth="1"/>
    <col min="2058" max="2058" width="13.42578125" style="245" customWidth="1"/>
    <col min="2059" max="2059" width="18.140625" style="245" customWidth="1"/>
    <col min="2060" max="2060" width="19" style="245" customWidth="1"/>
    <col min="2061" max="2061" width="18" style="245" customWidth="1"/>
    <col min="2062" max="2063" width="10.5703125" style="245" customWidth="1"/>
    <col min="2064" max="2064" width="9.140625" style="245" customWidth="1"/>
    <col min="2065" max="2065" width="12.7109375" style="245" customWidth="1"/>
    <col min="2066" max="2066" width="23.28515625" style="245" customWidth="1"/>
    <col min="2067" max="2068" width="9.140625" style="245" customWidth="1"/>
    <col min="2069" max="2069" width="10.42578125" style="245" customWidth="1"/>
    <col min="2070" max="2070" width="11.28515625" style="245" customWidth="1"/>
    <col min="2071" max="2304" width="9.140625" style="245"/>
    <col min="2305" max="2305" width="88.7109375" style="245" customWidth="1"/>
    <col min="2306" max="2306" width="14.42578125" style="245" customWidth="1"/>
    <col min="2307" max="2307" width="8.5703125" style="245" customWidth="1"/>
    <col min="2308" max="2311" width="11" style="245" customWidth="1"/>
    <col min="2312" max="2312" width="9.28515625" style="245" customWidth="1"/>
    <col min="2313" max="2313" width="10.28515625" style="245" customWidth="1"/>
    <col min="2314" max="2314" width="13.42578125" style="245" customWidth="1"/>
    <col min="2315" max="2315" width="18.140625" style="245" customWidth="1"/>
    <col min="2316" max="2316" width="19" style="245" customWidth="1"/>
    <col min="2317" max="2317" width="18" style="245" customWidth="1"/>
    <col min="2318" max="2319" width="10.5703125" style="245" customWidth="1"/>
    <col min="2320" max="2320" width="9.140625" style="245" customWidth="1"/>
    <col min="2321" max="2321" width="12.7109375" style="245" customWidth="1"/>
    <col min="2322" max="2322" width="23.28515625" style="245" customWidth="1"/>
    <col min="2323" max="2324" width="9.140625" style="245" customWidth="1"/>
    <col min="2325" max="2325" width="10.42578125" style="245" customWidth="1"/>
    <col min="2326" max="2326" width="11.28515625" style="245" customWidth="1"/>
    <col min="2327" max="2560" width="9.140625" style="245"/>
    <col min="2561" max="2561" width="88.7109375" style="245" customWidth="1"/>
    <col min="2562" max="2562" width="14.42578125" style="245" customWidth="1"/>
    <col min="2563" max="2563" width="8.5703125" style="245" customWidth="1"/>
    <col min="2564" max="2567" width="11" style="245" customWidth="1"/>
    <col min="2568" max="2568" width="9.28515625" style="245" customWidth="1"/>
    <col min="2569" max="2569" width="10.28515625" style="245" customWidth="1"/>
    <col min="2570" max="2570" width="13.42578125" style="245" customWidth="1"/>
    <col min="2571" max="2571" width="18.140625" style="245" customWidth="1"/>
    <col min="2572" max="2572" width="19" style="245" customWidth="1"/>
    <col min="2573" max="2573" width="18" style="245" customWidth="1"/>
    <col min="2574" max="2575" width="10.5703125" style="245" customWidth="1"/>
    <col min="2576" max="2576" width="9.140625" style="245" customWidth="1"/>
    <col min="2577" max="2577" width="12.7109375" style="245" customWidth="1"/>
    <col min="2578" max="2578" width="23.28515625" style="245" customWidth="1"/>
    <col min="2579" max="2580" width="9.140625" style="245" customWidth="1"/>
    <col min="2581" max="2581" width="10.42578125" style="245" customWidth="1"/>
    <col min="2582" max="2582" width="11.28515625" style="245" customWidth="1"/>
    <col min="2583" max="2816" width="9.140625" style="245"/>
    <col min="2817" max="2817" width="88.7109375" style="245" customWidth="1"/>
    <col min="2818" max="2818" width="14.42578125" style="245" customWidth="1"/>
    <col min="2819" max="2819" width="8.5703125" style="245" customWidth="1"/>
    <col min="2820" max="2823" width="11" style="245" customWidth="1"/>
    <col min="2824" max="2824" width="9.28515625" style="245" customWidth="1"/>
    <col min="2825" max="2825" width="10.28515625" style="245" customWidth="1"/>
    <col min="2826" max="2826" width="13.42578125" style="245" customWidth="1"/>
    <col min="2827" max="2827" width="18.140625" style="245" customWidth="1"/>
    <col min="2828" max="2828" width="19" style="245" customWidth="1"/>
    <col min="2829" max="2829" width="18" style="245" customWidth="1"/>
    <col min="2830" max="2831" width="10.5703125" style="245" customWidth="1"/>
    <col min="2832" max="2832" width="9.140625" style="245" customWidth="1"/>
    <col min="2833" max="2833" width="12.7109375" style="245" customWidth="1"/>
    <col min="2834" max="2834" width="23.28515625" style="245" customWidth="1"/>
    <col min="2835" max="2836" width="9.140625" style="245" customWidth="1"/>
    <col min="2837" max="2837" width="10.42578125" style="245" customWidth="1"/>
    <col min="2838" max="2838" width="11.28515625" style="245" customWidth="1"/>
    <col min="2839" max="3072" width="9.140625" style="245"/>
    <col min="3073" max="3073" width="88.7109375" style="245" customWidth="1"/>
    <col min="3074" max="3074" width="14.42578125" style="245" customWidth="1"/>
    <col min="3075" max="3075" width="8.5703125" style="245" customWidth="1"/>
    <col min="3076" max="3079" width="11" style="245" customWidth="1"/>
    <col min="3080" max="3080" width="9.28515625" style="245" customWidth="1"/>
    <col min="3081" max="3081" width="10.28515625" style="245" customWidth="1"/>
    <col min="3082" max="3082" width="13.42578125" style="245" customWidth="1"/>
    <col min="3083" max="3083" width="18.140625" style="245" customWidth="1"/>
    <col min="3084" max="3084" width="19" style="245" customWidth="1"/>
    <col min="3085" max="3085" width="18" style="245" customWidth="1"/>
    <col min="3086" max="3087" width="10.5703125" style="245" customWidth="1"/>
    <col min="3088" max="3088" width="9.140625" style="245" customWidth="1"/>
    <col min="3089" max="3089" width="12.7109375" style="245" customWidth="1"/>
    <col min="3090" max="3090" width="23.28515625" style="245" customWidth="1"/>
    <col min="3091" max="3092" width="9.140625" style="245" customWidth="1"/>
    <col min="3093" max="3093" width="10.42578125" style="245" customWidth="1"/>
    <col min="3094" max="3094" width="11.28515625" style="245" customWidth="1"/>
    <col min="3095" max="3328" width="9.140625" style="245"/>
    <col min="3329" max="3329" width="88.7109375" style="245" customWidth="1"/>
    <col min="3330" max="3330" width="14.42578125" style="245" customWidth="1"/>
    <col min="3331" max="3331" width="8.5703125" style="245" customWidth="1"/>
    <col min="3332" max="3335" width="11" style="245" customWidth="1"/>
    <col min="3336" max="3336" width="9.28515625" style="245" customWidth="1"/>
    <col min="3337" max="3337" width="10.28515625" style="245" customWidth="1"/>
    <col min="3338" max="3338" width="13.42578125" style="245" customWidth="1"/>
    <col min="3339" max="3339" width="18.140625" style="245" customWidth="1"/>
    <col min="3340" max="3340" width="19" style="245" customWidth="1"/>
    <col min="3341" max="3341" width="18" style="245" customWidth="1"/>
    <col min="3342" max="3343" width="10.5703125" style="245" customWidth="1"/>
    <col min="3344" max="3344" width="9.140625" style="245" customWidth="1"/>
    <col min="3345" max="3345" width="12.7109375" style="245" customWidth="1"/>
    <col min="3346" max="3346" width="23.28515625" style="245" customWidth="1"/>
    <col min="3347" max="3348" width="9.140625" style="245" customWidth="1"/>
    <col min="3349" max="3349" width="10.42578125" style="245" customWidth="1"/>
    <col min="3350" max="3350" width="11.28515625" style="245" customWidth="1"/>
    <col min="3351" max="3584" width="9.140625" style="245"/>
    <col min="3585" max="3585" width="88.7109375" style="245" customWidth="1"/>
    <col min="3586" max="3586" width="14.42578125" style="245" customWidth="1"/>
    <col min="3587" max="3587" width="8.5703125" style="245" customWidth="1"/>
    <col min="3588" max="3591" width="11" style="245" customWidth="1"/>
    <col min="3592" max="3592" width="9.28515625" style="245" customWidth="1"/>
    <col min="3593" max="3593" width="10.28515625" style="245" customWidth="1"/>
    <col min="3594" max="3594" width="13.42578125" style="245" customWidth="1"/>
    <col min="3595" max="3595" width="18.140625" style="245" customWidth="1"/>
    <col min="3596" max="3596" width="19" style="245" customWidth="1"/>
    <col min="3597" max="3597" width="18" style="245" customWidth="1"/>
    <col min="3598" max="3599" width="10.5703125" style="245" customWidth="1"/>
    <col min="3600" max="3600" width="9.140625" style="245" customWidth="1"/>
    <col min="3601" max="3601" width="12.7109375" style="245" customWidth="1"/>
    <col min="3602" max="3602" width="23.28515625" style="245" customWidth="1"/>
    <col min="3603" max="3604" width="9.140625" style="245" customWidth="1"/>
    <col min="3605" max="3605" width="10.42578125" style="245" customWidth="1"/>
    <col min="3606" max="3606" width="11.28515625" style="245" customWidth="1"/>
    <col min="3607" max="3840" width="9.140625" style="245"/>
    <col min="3841" max="3841" width="88.7109375" style="245" customWidth="1"/>
    <col min="3842" max="3842" width="14.42578125" style="245" customWidth="1"/>
    <col min="3843" max="3843" width="8.5703125" style="245" customWidth="1"/>
    <col min="3844" max="3847" width="11" style="245" customWidth="1"/>
    <col min="3848" max="3848" width="9.28515625" style="245" customWidth="1"/>
    <col min="3849" max="3849" width="10.28515625" style="245" customWidth="1"/>
    <col min="3850" max="3850" width="13.42578125" style="245" customWidth="1"/>
    <col min="3851" max="3851" width="18.140625" style="245" customWidth="1"/>
    <col min="3852" max="3852" width="19" style="245" customWidth="1"/>
    <col min="3853" max="3853" width="18" style="245" customWidth="1"/>
    <col min="3854" max="3855" width="10.5703125" style="245" customWidth="1"/>
    <col min="3856" max="3856" width="9.140625" style="245" customWidth="1"/>
    <col min="3857" max="3857" width="12.7109375" style="245" customWidth="1"/>
    <col min="3858" max="3858" width="23.28515625" style="245" customWidth="1"/>
    <col min="3859" max="3860" width="9.140625" style="245" customWidth="1"/>
    <col min="3861" max="3861" width="10.42578125" style="245" customWidth="1"/>
    <col min="3862" max="3862" width="11.28515625" style="245" customWidth="1"/>
    <col min="3863" max="4096" width="9.140625" style="245"/>
    <col min="4097" max="4097" width="88.7109375" style="245" customWidth="1"/>
    <col min="4098" max="4098" width="14.42578125" style="245" customWidth="1"/>
    <col min="4099" max="4099" width="8.5703125" style="245" customWidth="1"/>
    <col min="4100" max="4103" width="11" style="245" customWidth="1"/>
    <col min="4104" max="4104" width="9.28515625" style="245" customWidth="1"/>
    <col min="4105" max="4105" width="10.28515625" style="245" customWidth="1"/>
    <col min="4106" max="4106" width="13.42578125" style="245" customWidth="1"/>
    <col min="4107" max="4107" width="18.140625" style="245" customWidth="1"/>
    <col min="4108" max="4108" width="19" style="245" customWidth="1"/>
    <col min="4109" max="4109" width="18" style="245" customWidth="1"/>
    <col min="4110" max="4111" width="10.5703125" style="245" customWidth="1"/>
    <col min="4112" max="4112" width="9.140625" style="245" customWidth="1"/>
    <col min="4113" max="4113" width="12.7109375" style="245" customWidth="1"/>
    <col min="4114" max="4114" width="23.28515625" style="245" customWidth="1"/>
    <col min="4115" max="4116" width="9.140625" style="245" customWidth="1"/>
    <col min="4117" max="4117" width="10.42578125" style="245" customWidth="1"/>
    <col min="4118" max="4118" width="11.28515625" style="245" customWidth="1"/>
    <col min="4119" max="4352" width="9.140625" style="245"/>
    <col min="4353" max="4353" width="88.7109375" style="245" customWidth="1"/>
    <col min="4354" max="4354" width="14.42578125" style="245" customWidth="1"/>
    <col min="4355" max="4355" width="8.5703125" style="245" customWidth="1"/>
    <col min="4356" max="4359" width="11" style="245" customWidth="1"/>
    <col min="4360" max="4360" width="9.28515625" style="245" customWidth="1"/>
    <col min="4361" max="4361" width="10.28515625" style="245" customWidth="1"/>
    <col min="4362" max="4362" width="13.42578125" style="245" customWidth="1"/>
    <col min="4363" max="4363" width="18.140625" style="245" customWidth="1"/>
    <col min="4364" max="4364" width="19" style="245" customWidth="1"/>
    <col min="4365" max="4365" width="18" style="245" customWidth="1"/>
    <col min="4366" max="4367" width="10.5703125" style="245" customWidth="1"/>
    <col min="4368" max="4368" width="9.140625" style="245" customWidth="1"/>
    <col min="4369" max="4369" width="12.7109375" style="245" customWidth="1"/>
    <col min="4370" max="4370" width="23.28515625" style="245" customWidth="1"/>
    <col min="4371" max="4372" width="9.140625" style="245" customWidth="1"/>
    <col min="4373" max="4373" width="10.42578125" style="245" customWidth="1"/>
    <col min="4374" max="4374" width="11.28515625" style="245" customWidth="1"/>
    <col min="4375" max="4608" width="9.140625" style="245"/>
    <col min="4609" max="4609" width="88.7109375" style="245" customWidth="1"/>
    <col min="4610" max="4610" width="14.42578125" style="245" customWidth="1"/>
    <col min="4611" max="4611" width="8.5703125" style="245" customWidth="1"/>
    <col min="4612" max="4615" width="11" style="245" customWidth="1"/>
    <col min="4616" max="4616" width="9.28515625" style="245" customWidth="1"/>
    <col min="4617" max="4617" width="10.28515625" style="245" customWidth="1"/>
    <col min="4618" max="4618" width="13.42578125" style="245" customWidth="1"/>
    <col min="4619" max="4619" width="18.140625" style="245" customWidth="1"/>
    <col min="4620" max="4620" width="19" style="245" customWidth="1"/>
    <col min="4621" max="4621" width="18" style="245" customWidth="1"/>
    <col min="4622" max="4623" width="10.5703125" style="245" customWidth="1"/>
    <col min="4624" max="4624" width="9.140625" style="245" customWidth="1"/>
    <col min="4625" max="4625" width="12.7109375" style="245" customWidth="1"/>
    <col min="4626" max="4626" width="23.28515625" style="245" customWidth="1"/>
    <col min="4627" max="4628" width="9.140625" style="245" customWidth="1"/>
    <col min="4629" max="4629" width="10.42578125" style="245" customWidth="1"/>
    <col min="4630" max="4630" width="11.28515625" style="245" customWidth="1"/>
    <col min="4631" max="4864" width="9.140625" style="245"/>
    <col min="4865" max="4865" width="88.7109375" style="245" customWidth="1"/>
    <col min="4866" max="4866" width="14.42578125" style="245" customWidth="1"/>
    <col min="4867" max="4867" width="8.5703125" style="245" customWidth="1"/>
    <col min="4868" max="4871" width="11" style="245" customWidth="1"/>
    <col min="4872" max="4872" width="9.28515625" style="245" customWidth="1"/>
    <col min="4873" max="4873" width="10.28515625" style="245" customWidth="1"/>
    <col min="4874" max="4874" width="13.42578125" style="245" customWidth="1"/>
    <col min="4875" max="4875" width="18.140625" style="245" customWidth="1"/>
    <col min="4876" max="4876" width="19" style="245" customWidth="1"/>
    <col min="4877" max="4877" width="18" style="245" customWidth="1"/>
    <col min="4878" max="4879" width="10.5703125" style="245" customWidth="1"/>
    <col min="4880" max="4880" width="9.140625" style="245" customWidth="1"/>
    <col min="4881" max="4881" width="12.7109375" style="245" customWidth="1"/>
    <col min="4882" max="4882" width="23.28515625" style="245" customWidth="1"/>
    <col min="4883" max="4884" width="9.140625" style="245" customWidth="1"/>
    <col min="4885" max="4885" width="10.42578125" style="245" customWidth="1"/>
    <col min="4886" max="4886" width="11.28515625" style="245" customWidth="1"/>
    <col min="4887" max="5120" width="9.140625" style="245"/>
    <col min="5121" max="5121" width="88.7109375" style="245" customWidth="1"/>
    <col min="5122" max="5122" width="14.42578125" style="245" customWidth="1"/>
    <col min="5123" max="5123" width="8.5703125" style="245" customWidth="1"/>
    <col min="5124" max="5127" width="11" style="245" customWidth="1"/>
    <col min="5128" max="5128" width="9.28515625" style="245" customWidth="1"/>
    <col min="5129" max="5129" width="10.28515625" style="245" customWidth="1"/>
    <col min="5130" max="5130" width="13.42578125" style="245" customWidth="1"/>
    <col min="5131" max="5131" width="18.140625" style="245" customWidth="1"/>
    <col min="5132" max="5132" width="19" style="245" customWidth="1"/>
    <col min="5133" max="5133" width="18" style="245" customWidth="1"/>
    <col min="5134" max="5135" width="10.5703125" style="245" customWidth="1"/>
    <col min="5136" max="5136" width="9.140625" style="245" customWidth="1"/>
    <col min="5137" max="5137" width="12.7109375" style="245" customWidth="1"/>
    <col min="5138" max="5138" width="23.28515625" style="245" customWidth="1"/>
    <col min="5139" max="5140" width="9.140625" style="245" customWidth="1"/>
    <col min="5141" max="5141" width="10.42578125" style="245" customWidth="1"/>
    <col min="5142" max="5142" width="11.28515625" style="245" customWidth="1"/>
    <col min="5143" max="5376" width="9.140625" style="245"/>
    <col min="5377" max="5377" width="88.7109375" style="245" customWidth="1"/>
    <col min="5378" max="5378" width="14.42578125" style="245" customWidth="1"/>
    <col min="5379" max="5379" width="8.5703125" style="245" customWidth="1"/>
    <col min="5380" max="5383" width="11" style="245" customWidth="1"/>
    <col min="5384" max="5384" width="9.28515625" style="245" customWidth="1"/>
    <col min="5385" max="5385" width="10.28515625" style="245" customWidth="1"/>
    <col min="5386" max="5386" width="13.42578125" style="245" customWidth="1"/>
    <col min="5387" max="5387" width="18.140625" style="245" customWidth="1"/>
    <col min="5388" max="5388" width="19" style="245" customWidth="1"/>
    <col min="5389" max="5389" width="18" style="245" customWidth="1"/>
    <col min="5390" max="5391" width="10.5703125" style="245" customWidth="1"/>
    <col min="5392" max="5392" width="9.140625" style="245" customWidth="1"/>
    <col min="5393" max="5393" width="12.7109375" style="245" customWidth="1"/>
    <col min="5394" max="5394" width="23.28515625" style="245" customWidth="1"/>
    <col min="5395" max="5396" width="9.140625" style="245" customWidth="1"/>
    <col min="5397" max="5397" width="10.42578125" style="245" customWidth="1"/>
    <col min="5398" max="5398" width="11.28515625" style="245" customWidth="1"/>
    <col min="5399" max="5632" width="9.140625" style="245"/>
    <col min="5633" max="5633" width="88.7109375" style="245" customWidth="1"/>
    <col min="5634" max="5634" width="14.42578125" style="245" customWidth="1"/>
    <col min="5635" max="5635" width="8.5703125" style="245" customWidth="1"/>
    <col min="5636" max="5639" width="11" style="245" customWidth="1"/>
    <col min="5640" max="5640" width="9.28515625" style="245" customWidth="1"/>
    <col min="5641" max="5641" width="10.28515625" style="245" customWidth="1"/>
    <col min="5642" max="5642" width="13.42578125" style="245" customWidth="1"/>
    <col min="5643" max="5643" width="18.140625" style="245" customWidth="1"/>
    <col min="5644" max="5644" width="19" style="245" customWidth="1"/>
    <col min="5645" max="5645" width="18" style="245" customWidth="1"/>
    <col min="5646" max="5647" width="10.5703125" style="245" customWidth="1"/>
    <col min="5648" max="5648" width="9.140625" style="245" customWidth="1"/>
    <col min="5649" max="5649" width="12.7109375" style="245" customWidth="1"/>
    <col min="5650" max="5650" width="23.28515625" style="245" customWidth="1"/>
    <col min="5651" max="5652" width="9.140625" style="245" customWidth="1"/>
    <col min="5653" max="5653" width="10.42578125" style="245" customWidth="1"/>
    <col min="5654" max="5654" width="11.28515625" style="245" customWidth="1"/>
    <col min="5655" max="5888" width="9.140625" style="245"/>
    <col min="5889" max="5889" width="88.7109375" style="245" customWidth="1"/>
    <col min="5890" max="5890" width="14.42578125" style="245" customWidth="1"/>
    <col min="5891" max="5891" width="8.5703125" style="245" customWidth="1"/>
    <col min="5892" max="5895" width="11" style="245" customWidth="1"/>
    <col min="5896" max="5896" width="9.28515625" style="245" customWidth="1"/>
    <col min="5897" max="5897" width="10.28515625" style="245" customWidth="1"/>
    <col min="5898" max="5898" width="13.42578125" style="245" customWidth="1"/>
    <col min="5899" max="5899" width="18.140625" style="245" customWidth="1"/>
    <col min="5900" max="5900" width="19" style="245" customWidth="1"/>
    <col min="5901" max="5901" width="18" style="245" customWidth="1"/>
    <col min="5902" max="5903" width="10.5703125" style="245" customWidth="1"/>
    <col min="5904" max="5904" width="9.140625" style="245" customWidth="1"/>
    <col min="5905" max="5905" width="12.7109375" style="245" customWidth="1"/>
    <col min="5906" max="5906" width="23.28515625" style="245" customWidth="1"/>
    <col min="5907" max="5908" width="9.140625" style="245" customWidth="1"/>
    <col min="5909" max="5909" width="10.42578125" style="245" customWidth="1"/>
    <col min="5910" max="5910" width="11.28515625" style="245" customWidth="1"/>
    <col min="5911" max="6144" width="9.140625" style="245"/>
    <col min="6145" max="6145" width="88.7109375" style="245" customWidth="1"/>
    <col min="6146" max="6146" width="14.42578125" style="245" customWidth="1"/>
    <col min="6147" max="6147" width="8.5703125" style="245" customWidth="1"/>
    <col min="6148" max="6151" width="11" style="245" customWidth="1"/>
    <col min="6152" max="6152" width="9.28515625" style="245" customWidth="1"/>
    <col min="6153" max="6153" width="10.28515625" style="245" customWidth="1"/>
    <col min="6154" max="6154" width="13.42578125" style="245" customWidth="1"/>
    <col min="6155" max="6155" width="18.140625" style="245" customWidth="1"/>
    <col min="6156" max="6156" width="19" style="245" customWidth="1"/>
    <col min="6157" max="6157" width="18" style="245" customWidth="1"/>
    <col min="6158" max="6159" width="10.5703125" style="245" customWidth="1"/>
    <col min="6160" max="6160" width="9.140625" style="245" customWidth="1"/>
    <col min="6161" max="6161" width="12.7109375" style="245" customWidth="1"/>
    <col min="6162" max="6162" width="23.28515625" style="245" customWidth="1"/>
    <col min="6163" max="6164" width="9.140625" style="245" customWidth="1"/>
    <col min="6165" max="6165" width="10.42578125" style="245" customWidth="1"/>
    <col min="6166" max="6166" width="11.28515625" style="245" customWidth="1"/>
    <col min="6167" max="6400" width="9.140625" style="245"/>
    <col min="6401" max="6401" width="88.7109375" style="245" customWidth="1"/>
    <col min="6402" max="6402" width="14.42578125" style="245" customWidth="1"/>
    <col min="6403" max="6403" width="8.5703125" style="245" customWidth="1"/>
    <col min="6404" max="6407" width="11" style="245" customWidth="1"/>
    <col min="6408" max="6408" width="9.28515625" style="245" customWidth="1"/>
    <col min="6409" max="6409" width="10.28515625" style="245" customWidth="1"/>
    <col min="6410" max="6410" width="13.42578125" style="245" customWidth="1"/>
    <col min="6411" max="6411" width="18.140625" style="245" customWidth="1"/>
    <col min="6412" max="6412" width="19" style="245" customWidth="1"/>
    <col min="6413" max="6413" width="18" style="245" customWidth="1"/>
    <col min="6414" max="6415" width="10.5703125" style="245" customWidth="1"/>
    <col min="6416" max="6416" width="9.140625" style="245" customWidth="1"/>
    <col min="6417" max="6417" width="12.7109375" style="245" customWidth="1"/>
    <col min="6418" max="6418" width="23.28515625" style="245" customWidth="1"/>
    <col min="6419" max="6420" width="9.140625" style="245" customWidth="1"/>
    <col min="6421" max="6421" width="10.42578125" style="245" customWidth="1"/>
    <col min="6422" max="6422" width="11.28515625" style="245" customWidth="1"/>
    <col min="6423" max="6656" width="9.140625" style="245"/>
    <col min="6657" max="6657" width="88.7109375" style="245" customWidth="1"/>
    <col min="6658" max="6658" width="14.42578125" style="245" customWidth="1"/>
    <col min="6659" max="6659" width="8.5703125" style="245" customWidth="1"/>
    <col min="6660" max="6663" width="11" style="245" customWidth="1"/>
    <col min="6664" max="6664" width="9.28515625" style="245" customWidth="1"/>
    <col min="6665" max="6665" width="10.28515625" style="245" customWidth="1"/>
    <col min="6666" max="6666" width="13.42578125" style="245" customWidth="1"/>
    <col min="6667" max="6667" width="18.140625" style="245" customWidth="1"/>
    <col min="6668" max="6668" width="19" style="245" customWidth="1"/>
    <col min="6669" max="6669" width="18" style="245" customWidth="1"/>
    <col min="6670" max="6671" width="10.5703125" style="245" customWidth="1"/>
    <col min="6672" max="6672" width="9.140625" style="245" customWidth="1"/>
    <col min="6673" max="6673" width="12.7109375" style="245" customWidth="1"/>
    <col min="6674" max="6674" width="23.28515625" style="245" customWidth="1"/>
    <col min="6675" max="6676" width="9.140625" style="245" customWidth="1"/>
    <col min="6677" max="6677" width="10.42578125" style="245" customWidth="1"/>
    <col min="6678" max="6678" width="11.28515625" style="245" customWidth="1"/>
    <col min="6679" max="6912" width="9.140625" style="245"/>
    <col min="6913" max="6913" width="88.7109375" style="245" customWidth="1"/>
    <col min="6914" max="6914" width="14.42578125" style="245" customWidth="1"/>
    <col min="6915" max="6915" width="8.5703125" style="245" customWidth="1"/>
    <col min="6916" max="6919" width="11" style="245" customWidth="1"/>
    <col min="6920" max="6920" width="9.28515625" style="245" customWidth="1"/>
    <col min="6921" max="6921" width="10.28515625" style="245" customWidth="1"/>
    <col min="6922" max="6922" width="13.42578125" style="245" customWidth="1"/>
    <col min="6923" max="6923" width="18.140625" style="245" customWidth="1"/>
    <col min="6924" max="6924" width="19" style="245" customWidth="1"/>
    <col min="6925" max="6925" width="18" style="245" customWidth="1"/>
    <col min="6926" max="6927" width="10.5703125" style="245" customWidth="1"/>
    <col min="6928" max="6928" width="9.140625" style="245" customWidth="1"/>
    <col min="6929" max="6929" width="12.7109375" style="245" customWidth="1"/>
    <col min="6930" max="6930" width="23.28515625" style="245" customWidth="1"/>
    <col min="6931" max="6932" width="9.140625" style="245" customWidth="1"/>
    <col min="6933" max="6933" width="10.42578125" style="245" customWidth="1"/>
    <col min="6934" max="6934" width="11.28515625" style="245" customWidth="1"/>
    <col min="6935" max="7168" width="9.140625" style="245"/>
    <col min="7169" max="7169" width="88.7109375" style="245" customWidth="1"/>
    <col min="7170" max="7170" width="14.42578125" style="245" customWidth="1"/>
    <col min="7171" max="7171" width="8.5703125" style="245" customWidth="1"/>
    <col min="7172" max="7175" width="11" style="245" customWidth="1"/>
    <col min="7176" max="7176" width="9.28515625" style="245" customWidth="1"/>
    <col min="7177" max="7177" width="10.28515625" style="245" customWidth="1"/>
    <col min="7178" max="7178" width="13.42578125" style="245" customWidth="1"/>
    <col min="7179" max="7179" width="18.140625" style="245" customWidth="1"/>
    <col min="7180" max="7180" width="19" style="245" customWidth="1"/>
    <col min="7181" max="7181" width="18" style="245" customWidth="1"/>
    <col min="7182" max="7183" width="10.5703125" style="245" customWidth="1"/>
    <col min="7184" max="7184" width="9.140625" style="245" customWidth="1"/>
    <col min="7185" max="7185" width="12.7109375" style="245" customWidth="1"/>
    <col min="7186" max="7186" width="23.28515625" style="245" customWidth="1"/>
    <col min="7187" max="7188" width="9.140625" style="245" customWidth="1"/>
    <col min="7189" max="7189" width="10.42578125" style="245" customWidth="1"/>
    <col min="7190" max="7190" width="11.28515625" style="245" customWidth="1"/>
    <col min="7191" max="7424" width="9.140625" style="245"/>
    <col min="7425" max="7425" width="88.7109375" style="245" customWidth="1"/>
    <col min="7426" max="7426" width="14.42578125" style="245" customWidth="1"/>
    <col min="7427" max="7427" width="8.5703125" style="245" customWidth="1"/>
    <col min="7428" max="7431" width="11" style="245" customWidth="1"/>
    <col min="7432" max="7432" width="9.28515625" style="245" customWidth="1"/>
    <col min="7433" max="7433" width="10.28515625" style="245" customWidth="1"/>
    <col min="7434" max="7434" width="13.42578125" style="245" customWidth="1"/>
    <col min="7435" max="7435" width="18.140625" style="245" customWidth="1"/>
    <col min="7436" max="7436" width="19" style="245" customWidth="1"/>
    <col min="7437" max="7437" width="18" style="245" customWidth="1"/>
    <col min="7438" max="7439" width="10.5703125" style="245" customWidth="1"/>
    <col min="7440" max="7440" width="9.140625" style="245" customWidth="1"/>
    <col min="7441" max="7441" width="12.7109375" style="245" customWidth="1"/>
    <col min="7442" max="7442" width="23.28515625" style="245" customWidth="1"/>
    <col min="7443" max="7444" width="9.140625" style="245" customWidth="1"/>
    <col min="7445" max="7445" width="10.42578125" style="245" customWidth="1"/>
    <col min="7446" max="7446" width="11.28515625" style="245" customWidth="1"/>
    <col min="7447" max="7680" width="9.140625" style="245"/>
    <col min="7681" max="7681" width="88.7109375" style="245" customWidth="1"/>
    <col min="7682" max="7682" width="14.42578125" style="245" customWidth="1"/>
    <col min="7683" max="7683" width="8.5703125" style="245" customWidth="1"/>
    <col min="7684" max="7687" width="11" style="245" customWidth="1"/>
    <col min="7688" max="7688" width="9.28515625" style="245" customWidth="1"/>
    <col min="7689" max="7689" width="10.28515625" style="245" customWidth="1"/>
    <col min="7690" max="7690" width="13.42578125" style="245" customWidth="1"/>
    <col min="7691" max="7691" width="18.140625" style="245" customWidth="1"/>
    <col min="7692" max="7692" width="19" style="245" customWidth="1"/>
    <col min="7693" max="7693" width="18" style="245" customWidth="1"/>
    <col min="7694" max="7695" width="10.5703125" style="245" customWidth="1"/>
    <col min="7696" max="7696" width="9.140625" style="245" customWidth="1"/>
    <col min="7697" max="7697" width="12.7109375" style="245" customWidth="1"/>
    <col min="7698" max="7698" width="23.28515625" style="245" customWidth="1"/>
    <col min="7699" max="7700" width="9.140625" style="245" customWidth="1"/>
    <col min="7701" max="7701" width="10.42578125" style="245" customWidth="1"/>
    <col min="7702" max="7702" width="11.28515625" style="245" customWidth="1"/>
    <col min="7703" max="7936" width="9.140625" style="245"/>
    <col min="7937" max="7937" width="88.7109375" style="245" customWidth="1"/>
    <col min="7938" max="7938" width="14.42578125" style="245" customWidth="1"/>
    <col min="7939" max="7939" width="8.5703125" style="245" customWidth="1"/>
    <col min="7940" max="7943" width="11" style="245" customWidth="1"/>
    <col min="7944" max="7944" width="9.28515625" style="245" customWidth="1"/>
    <col min="7945" max="7945" width="10.28515625" style="245" customWidth="1"/>
    <col min="7946" max="7946" width="13.42578125" style="245" customWidth="1"/>
    <col min="7947" max="7947" width="18.140625" style="245" customWidth="1"/>
    <col min="7948" max="7948" width="19" style="245" customWidth="1"/>
    <col min="7949" max="7949" width="18" style="245" customWidth="1"/>
    <col min="7950" max="7951" width="10.5703125" style="245" customWidth="1"/>
    <col min="7952" max="7952" width="9.140625" style="245" customWidth="1"/>
    <col min="7953" max="7953" width="12.7109375" style="245" customWidth="1"/>
    <col min="7954" max="7954" width="23.28515625" style="245" customWidth="1"/>
    <col min="7955" max="7956" width="9.140625" style="245" customWidth="1"/>
    <col min="7957" max="7957" width="10.42578125" style="245" customWidth="1"/>
    <col min="7958" max="7958" width="11.28515625" style="245" customWidth="1"/>
    <col min="7959" max="8192" width="9.140625" style="245"/>
    <col min="8193" max="8193" width="88.7109375" style="245" customWidth="1"/>
    <col min="8194" max="8194" width="14.42578125" style="245" customWidth="1"/>
    <col min="8195" max="8195" width="8.5703125" style="245" customWidth="1"/>
    <col min="8196" max="8199" width="11" style="245" customWidth="1"/>
    <col min="8200" max="8200" width="9.28515625" style="245" customWidth="1"/>
    <col min="8201" max="8201" width="10.28515625" style="245" customWidth="1"/>
    <col min="8202" max="8202" width="13.42578125" style="245" customWidth="1"/>
    <col min="8203" max="8203" width="18.140625" style="245" customWidth="1"/>
    <col min="8204" max="8204" width="19" style="245" customWidth="1"/>
    <col min="8205" max="8205" width="18" style="245" customWidth="1"/>
    <col min="8206" max="8207" width="10.5703125" style="245" customWidth="1"/>
    <col min="8208" max="8208" width="9.140625" style="245" customWidth="1"/>
    <col min="8209" max="8209" width="12.7109375" style="245" customWidth="1"/>
    <col min="8210" max="8210" width="23.28515625" style="245" customWidth="1"/>
    <col min="8211" max="8212" width="9.140625" style="245" customWidth="1"/>
    <col min="8213" max="8213" width="10.42578125" style="245" customWidth="1"/>
    <col min="8214" max="8214" width="11.28515625" style="245" customWidth="1"/>
    <col min="8215" max="8448" width="9.140625" style="245"/>
    <col min="8449" max="8449" width="88.7109375" style="245" customWidth="1"/>
    <col min="8450" max="8450" width="14.42578125" style="245" customWidth="1"/>
    <col min="8451" max="8451" width="8.5703125" style="245" customWidth="1"/>
    <col min="8452" max="8455" width="11" style="245" customWidth="1"/>
    <col min="8456" max="8456" width="9.28515625" style="245" customWidth="1"/>
    <col min="8457" max="8457" width="10.28515625" style="245" customWidth="1"/>
    <col min="8458" max="8458" width="13.42578125" style="245" customWidth="1"/>
    <col min="8459" max="8459" width="18.140625" style="245" customWidth="1"/>
    <col min="8460" max="8460" width="19" style="245" customWidth="1"/>
    <col min="8461" max="8461" width="18" style="245" customWidth="1"/>
    <col min="8462" max="8463" width="10.5703125" style="245" customWidth="1"/>
    <col min="8464" max="8464" width="9.140625" style="245" customWidth="1"/>
    <col min="8465" max="8465" width="12.7109375" style="245" customWidth="1"/>
    <col min="8466" max="8466" width="23.28515625" style="245" customWidth="1"/>
    <col min="8467" max="8468" width="9.140625" style="245" customWidth="1"/>
    <col min="8469" max="8469" width="10.42578125" style="245" customWidth="1"/>
    <col min="8470" max="8470" width="11.28515625" style="245" customWidth="1"/>
    <col min="8471" max="8704" width="9.140625" style="245"/>
    <col min="8705" max="8705" width="88.7109375" style="245" customWidth="1"/>
    <col min="8706" max="8706" width="14.42578125" style="245" customWidth="1"/>
    <col min="8707" max="8707" width="8.5703125" style="245" customWidth="1"/>
    <col min="8708" max="8711" width="11" style="245" customWidth="1"/>
    <col min="8712" max="8712" width="9.28515625" style="245" customWidth="1"/>
    <col min="8713" max="8713" width="10.28515625" style="245" customWidth="1"/>
    <col min="8714" max="8714" width="13.42578125" style="245" customWidth="1"/>
    <col min="8715" max="8715" width="18.140625" style="245" customWidth="1"/>
    <col min="8716" max="8716" width="19" style="245" customWidth="1"/>
    <col min="8717" max="8717" width="18" style="245" customWidth="1"/>
    <col min="8718" max="8719" width="10.5703125" style="245" customWidth="1"/>
    <col min="8720" max="8720" width="9.140625" style="245" customWidth="1"/>
    <col min="8721" max="8721" width="12.7109375" style="245" customWidth="1"/>
    <col min="8722" max="8722" width="23.28515625" style="245" customWidth="1"/>
    <col min="8723" max="8724" width="9.140625" style="245" customWidth="1"/>
    <col min="8725" max="8725" width="10.42578125" style="245" customWidth="1"/>
    <col min="8726" max="8726" width="11.28515625" style="245" customWidth="1"/>
    <col min="8727" max="8960" width="9.140625" style="245"/>
    <col min="8961" max="8961" width="88.7109375" style="245" customWidth="1"/>
    <col min="8962" max="8962" width="14.42578125" style="245" customWidth="1"/>
    <col min="8963" max="8963" width="8.5703125" style="245" customWidth="1"/>
    <col min="8964" max="8967" width="11" style="245" customWidth="1"/>
    <col min="8968" max="8968" width="9.28515625" style="245" customWidth="1"/>
    <col min="8969" max="8969" width="10.28515625" style="245" customWidth="1"/>
    <col min="8970" max="8970" width="13.42578125" style="245" customWidth="1"/>
    <col min="8971" max="8971" width="18.140625" style="245" customWidth="1"/>
    <col min="8972" max="8972" width="19" style="245" customWidth="1"/>
    <col min="8973" max="8973" width="18" style="245" customWidth="1"/>
    <col min="8974" max="8975" width="10.5703125" style="245" customWidth="1"/>
    <col min="8976" max="8976" width="9.140625" style="245" customWidth="1"/>
    <col min="8977" max="8977" width="12.7109375" style="245" customWidth="1"/>
    <col min="8978" max="8978" width="23.28515625" style="245" customWidth="1"/>
    <col min="8979" max="8980" width="9.140625" style="245" customWidth="1"/>
    <col min="8981" max="8981" width="10.42578125" style="245" customWidth="1"/>
    <col min="8982" max="8982" width="11.28515625" style="245" customWidth="1"/>
    <col min="8983" max="9216" width="9.140625" style="245"/>
    <col min="9217" max="9217" width="88.7109375" style="245" customWidth="1"/>
    <col min="9218" max="9218" width="14.42578125" style="245" customWidth="1"/>
    <col min="9219" max="9219" width="8.5703125" style="245" customWidth="1"/>
    <col min="9220" max="9223" width="11" style="245" customWidth="1"/>
    <col min="9224" max="9224" width="9.28515625" style="245" customWidth="1"/>
    <col min="9225" max="9225" width="10.28515625" style="245" customWidth="1"/>
    <col min="9226" max="9226" width="13.42578125" style="245" customWidth="1"/>
    <col min="9227" max="9227" width="18.140625" style="245" customWidth="1"/>
    <col min="9228" max="9228" width="19" style="245" customWidth="1"/>
    <col min="9229" max="9229" width="18" style="245" customWidth="1"/>
    <col min="9230" max="9231" width="10.5703125" style="245" customWidth="1"/>
    <col min="9232" max="9232" width="9.140625" style="245" customWidth="1"/>
    <col min="9233" max="9233" width="12.7109375" style="245" customWidth="1"/>
    <col min="9234" max="9234" width="23.28515625" style="245" customWidth="1"/>
    <col min="9235" max="9236" width="9.140625" style="245" customWidth="1"/>
    <col min="9237" max="9237" width="10.42578125" style="245" customWidth="1"/>
    <col min="9238" max="9238" width="11.28515625" style="245" customWidth="1"/>
    <col min="9239" max="9472" width="9.140625" style="245"/>
    <col min="9473" max="9473" width="88.7109375" style="245" customWidth="1"/>
    <col min="9474" max="9474" width="14.42578125" style="245" customWidth="1"/>
    <col min="9475" max="9475" width="8.5703125" style="245" customWidth="1"/>
    <col min="9476" max="9479" width="11" style="245" customWidth="1"/>
    <col min="9480" max="9480" width="9.28515625" style="245" customWidth="1"/>
    <col min="9481" max="9481" width="10.28515625" style="245" customWidth="1"/>
    <col min="9482" max="9482" width="13.42578125" style="245" customWidth="1"/>
    <col min="9483" max="9483" width="18.140625" style="245" customWidth="1"/>
    <col min="9484" max="9484" width="19" style="245" customWidth="1"/>
    <col min="9485" max="9485" width="18" style="245" customWidth="1"/>
    <col min="9486" max="9487" width="10.5703125" style="245" customWidth="1"/>
    <col min="9488" max="9488" width="9.140625" style="245" customWidth="1"/>
    <col min="9489" max="9489" width="12.7109375" style="245" customWidth="1"/>
    <col min="9490" max="9490" width="23.28515625" style="245" customWidth="1"/>
    <col min="9491" max="9492" width="9.140625" style="245" customWidth="1"/>
    <col min="9493" max="9493" width="10.42578125" style="245" customWidth="1"/>
    <col min="9494" max="9494" width="11.28515625" style="245" customWidth="1"/>
    <col min="9495" max="9728" width="9.140625" style="245"/>
    <col min="9729" max="9729" width="88.7109375" style="245" customWidth="1"/>
    <col min="9730" max="9730" width="14.42578125" style="245" customWidth="1"/>
    <col min="9731" max="9731" width="8.5703125" style="245" customWidth="1"/>
    <col min="9732" max="9735" width="11" style="245" customWidth="1"/>
    <col min="9736" max="9736" width="9.28515625" style="245" customWidth="1"/>
    <col min="9737" max="9737" width="10.28515625" style="245" customWidth="1"/>
    <col min="9738" max="9738" width="13.42578125" style="245" customWidth="1"/>
    <col min="9739" max="9739" width="18.140625" style="245" customWidth="1"/>
    <col min="9740" max="9740" width="19" style="245" customWidth="1"/>
    <col min="9741" max="9741" width="18" style="245" customWidth="1"/>
    <col min="9742" max="9743" width="10.5703125" style="245" customWidth="1"/>
    <col min="9744" max="9744" width="9.140625" style="245" customWidth="1"/>
    <col min="9745" max="9745" width="12.7109375" style="245" customWidth="1"/>
    <col min="9746" max="9746" width="23.28515625" style="245" customWidth="1"/>
    <col min="9747" max="9748" width="9.140625" style="245" customWidth="1"/>
    <col min="9749" max="9749" width="10.42578125" style="245" customWidth="1"/>
    <col min="9750" max="9750" width="11.28515625" style="245" customWidth="1"/>
    <col min="9751" max="9984" width="9.140625" style="245"/>
    <col min="9985" max="9985" width="88.7109375" style="245" customWidth="1"/>
    <col min="9986" max="9986" width="14.42578125" style="245" customWidth="1"/>
    <col min="9987" max="9987" width="8.5703125" style="245" customWidth="1"/>
    <col min="9988" max="9991" width="11" style="245" customWidth="1"/>
    <col min="9992" max="9992" width="9.28515625" style="245" customWidth="1"/>
    <col min="9993" max="9993" width="10.28515625" style="245" customWidth="1"/>
    <col min="9994" max="9994" width="13.42578125" style="245" customWidth="1"/>
    <col min="9995" max="9995" width="18.140625" style="245" customWidth="1"/>
    <col min="9996" max="9996" width="19" style="245" customWidth="1"/>
    <col min="9997" max="9997" width="18" style="245" customWidth="1"/>
    <col min="9998" max="9999" width="10.5703125" style="245" customWidth="1"/>
    <col min="10000" max="10000" width="9.140625" style="245" customWidth="1"/>
    <col min="10001" max="10001" width="12.7109375" style="245" customWidth="1"/>
    <col min="10002" max="10002" width="23.28515625" style="245" customWidth="1"/>
    <col min="10003" max="10004" width="9.140625" style="245" customWidth="1"/>
    <col min="10005" max="10005" width="10.42578125" style="245" customWidth="1"/>
    <col min="10006" max="10006" width="11.28515625" style="245" customWidth="1"/>
    <col min="10007" max="10240" width="9.140625" style="245"/>
    <col min="10241" max="10241" width="88.7109375" style="245" customWidth="1"/>
    <col min="10242" max="10242" width="14.42578125" style="245" customWidth="1"/>
    <col min="10243" max="10243" width="8.5703125" style="245" customWidth="1"/>
    <col min="10244" max="10247" width="11" style="245" customWidth="1"/>
    <col min="10248" max="10248" width="9.28515625" style="245" customWidth="1"/>
    <col min="10249" max="10249" width="10.28515625" style="245" customWidth="1"/>
    <col min="10250" max="10250" width="13.42578125" style="245" customWidth="1"/>
    <col min="10251" max="10251" width="18.140625" style="245" customWidth="1"/>
    <col min="10252" max="10252" width="19" style="245" customWidth="1"/>
    <col min="10253" max="10253" width="18" style="245" customWidth="1"/>
    <col min="10254" max="10255" width="10.5703125" style="245" customWidth="1"/>
    <col min="10256" max="10256" width="9.140625" style="245" customWidth="1"/>
    <col min="10257" max="10257" width="12.7109375" style="245" customWidth="1"/>
    <col min="10258" max="10258" width="23.28515625" style="245" customWidth="1"/>
    <col min="10259" max="10260" width="9.140625" style="245" customWidth="1"/>
    <col min="10261" max="10261" width="10.42578125" style="245" customWidth="1"/>
    <col min="10262" max="10262" width="11.28515625" style="245" customWidth="1"/>
    <col min="10263" max="10496" width="9.140625" style="245"/>
    <col min="10497" max="10497" width="88.7109375" style="245" customWidth="1"/>
    <col min="10498" max="10498" width="14.42578125" style="245" customWidth="1"/>
    <col min="10499" max="10499" width="8.5703125" style="245" customWidth="1"/>
    <col min="10500" max="10503" width="11" style="245" customWidth="1"/>
    <col min="10504" max="10504" width="9.28515625" style="245" customWidth="1"/>
    <col min="10505" max="10505" width="10.28515625" style="245" customWidth="1"/>
    <col min="10506" max="10506" width="13.42578125" style="245" customWidth="1"/>
    <col min="10507" max="10507" width="18.140625" style="245" customWidth="1"/>
    <col min="10508" max="10508" width="19" style="245" customWidth="1"/>
    <col min="10509" max="10509" width="18" style="245" customWidth="1"/>
    <col min="10510" max="10511" width="10.5703125" style="245" customWidth="1"/>
    <col min="10512" max="10512" width="9.140625" style="245" customWidth="1"/>
    <col min="10513" max="10513" width="12.7109375" style="245" customWidth="1"/>
    <col min="10514" max="10514" width="23.28515625" style="245" customWidth="1"/>
    <col min="10515" max="10516" width="9.140625" style="245" customWidth="1"/>
    <col min="10517" max="10517" width="10.42578125" style="245" customWidth="1"/>
    <col min="10518" max="10518" width="11.28515625" style="245" customWidth="1"/>
    <col min="10519" max="10752" width="9.140625" style="245"/>
    <col min="10753" max="10753" width="88.7109375" style="245" customWidth="1"/>
    <col min="10754" max="10754" width="14.42578125" style="245" customWidth="1"/>
    <col min="10755" max="10755" width="8.5703125" style="245" customWidth="1"/>
    <col min="10756" max="10759" width="11" style="245" customWidth="1"/>
    <col min="10760" max="10760" width="9.28515625" style="245" customWidth="1"/>
    <col min="10761" max="10761" width="10.28515625" style="245" customWidth="1"/>
    <col min="10762" max="10762" width="13.42578125" style="245" customWidth="1"/>
    <col min="10763" max="10763" width="18.140625" style="245" customWidth="1"/>
    <col min="10764" max="10764" width="19" style="245" customWidth="1"/>
    <col min="10765" max="10765" width="18" style="245" customWidth="1"/>
    <col min="10766" max="10767" width="10.5703125" style="245" customWidth="1"/>
    <col min="10768" max="10768" width="9.140625" style="245" customWidth="1"/>
    <col min="10769" max="10769" width="12.7109375" style="245" customWidth="1"/>
    <col min="10770" max="10770" width="23.28515625" style="245" customWidth="1"/>
    <col min="10771" max="10772" width="9.140625" style="245" customWidth="1"/>
    <col min="10773" max="10773" width="10.42578125" style="245" customWidth="1"/>
    <col min="10774" max="10774" width="11.28515625" style="245" customWidth="1"/>
    <col min="10775" max="11008" width="9.140625" style="245"/>
    <col min="11009" max="11009" width="88.7109375" style="245" customWidth="1"/>
    <col min="11010" max="11010" width="14.42578125" style="245" customWidth="1"/>
    <col min="11011" max="11011" width="8.5703125" style="245" customWidth="1"/>
    <col min="11012" max="11015" width="11" style="245" customWidth="1"/>
    <col min="11016" max="11016" width="9.28515625" style="245" customWidth="1"/>
    <col min="11017" max="11017" width="10.28515625" style="245" customWidth="1"/>
    <col min="11018" max="11018" width="13.42578125" style="245" customWidth="1"/>
    <col min="11019" max="11019" width="18.140625" style="245" customWidth="1"/>
    <col min="11020" max="11020" width="19" style="245" customWidth="1"/>
    <col min="11021" max="11021" width="18" style="245" customWidth="1"/>
    <col min="11022" max="11023" width="10.5703125" style="245" customWidth="1"/>
    <col min="11024" max="11024" width="9.140625" style="245" customWidth="1"/>
    <col min="11025" max="11025" width="12.7109375" style="245" customWidth="1"/>
    <col min="11026" max="11026" width="23.28515625" style="245" customWidth="1"/>
    <col min="11027" max="11028" width="9.140625" style="245" customWidth="1"/>
    <col min="11029" max="11029" width="10.42578125" style="245" customWidth="1"/>
    <col min="11030" max="11030" width="11.28515625" style="245" customWidth="1"/>
    <col min="11031" max="11264" width="9.140625" style="245"/>
    <col min="11265" max="11265" width="88.7109375" style="245" customWidth="1"/>
    <col min="11266" max="11266" width="14.42578125" style="245" customWidth="1"/>
    <col min="11267" max="11267" width="8.5703125" style="245" customWidth="1"/>
    <col min="11268" max="11271" width="11" style="245" customWidth="1"/>
    <col min="11272" max="11272" width="9.28515625" style="245" customWidth="1"/>
    <col min="11273" max="11273" width="10.28515625" style="245" customWidth="1"/>
    <col min="11274" max="11274" width="13.42578125" style="245" customWidth="1"/>
    <col min="11275" max="11275" width="18.140625" style="245" customWidth="1"/>
    <col min="11276" max="11276" width="19" style="245" customWidth="1"/>
    <col min="11277" max="11277" width="18" style="245" customWidth="1"/>
    <col min="11278" max="11279" width="10.5703125" style="245" customWidth="1"/>
    <col min="11280" max="11280" width="9.140625" style="245" customWidth="1"/>
    <col min="11281" max="11281" width="12.7109375" style="245" customWidth="1"/>
    <col min="11282" max="11282" width="23.28515625" style="245" customWidth="1"/>
    <col min="11283" max="11284" width="9.140625" style="245" customWidth="1"/>
    <col min="11285" max="11285" width="10.42578125" style="245" customWidth="1"/>
    <col min="11286" max="11286" width="11.28515625" style="245" customWidth="1"/>
    <col min="11287" max="11520" width="9.140625" style="245"/>
    <col min="11521" max="11521" width="88.7109375" style="245" customWidth="1"/>
    <col min="11522" max="11522" width="14.42578125" style="245" customWidth="1"/>
    <col min="11523" max="11523" width="8.5703125" style="245" customWidth="1"/>
    <col min="11524" max="11527" width="11" style="245" customWidth="1"/>
    <col min="11528" max="11528" width="9.28515625" style="245" customWidth="1"/>
    <col min="11529" max="11529" width="10.28515625" style="245" customWidth="1"/>
    <col min="11530" max="11530" width="13.42578125" style="245" customWidth="1"/>
    <col min="11531" max="11531" width="18.140625" style="245" customWidth="1"/>
    <col min="11532" max="11532" width="19" style="245" customWidth="1"/>
    <col min="11533" max="11533" width="18" style="245" customWidth="1"/>
    <col min="11534" max="11535" width="10.5703125" style="245" customWidth="1"/>
    <col min="11536" max="11536" width="9.140625" style="245" customWidth="1"/>
    <col min="11537" max="11537" width="12.7109375" style="245" customWidth="1"/>
    <col min="11538" max="11538" width="23.28515625" style="245" customWidth="1"/>
    <col min="11539" max="11540" width="9.140625" style="245" customWidth="1"/>
    <col min="11541" max="11541" width="10.42578125" style="245" customWidth="1"/>
    <col min="11542" max="11542" width="11.28515625" style="245" customWidth="1"/>
    <col min="11543" max="11776" width="9.140625" style="245"/>
    <col min="11777" max="11777" width="88.7109375" style="245" customWidth="1"/>
    <col min="11778" max="11778" width="14.42578125" style="245" customWidth="1"/>
    <col min="11779" max="11779" width="8.5703125" style="245" customWidth="1"/>
    <col min="11780" max="11783" width="11" style="245" customWidth="1"/>
    <col min="11784" max="11784" width="9.28515625" style="245" customWidth="1"/>
    <col min="11785" max="11785" width="10.28515625" style="245" customWidth="1"/>
    <col min="11786" max="11786" width="13.42578125" style="245" customWidth="1"/>
    <col min="11787" max="11787" width="18.140625" style="245" customWidth="1"/>
    <col min="11788" max="11788" width="19" style="245" customWidth="1"/>
    <col min="11789" max="11789" width="18" style="245" customWidth="1"/>
    <col min="11790" max="11791" width="10.5703125" style="245" customWidth="1"/>
    <col min="11792" max="11792" width="9.140625" style="245" customWidth="1"/>
    <col min="11793" max="11793" width="12.7109375" style="245" customWidth="1"/>
    <col min="11794" max="11794" width="23.28515625" style="245" customWidth="1"/>
    <col min="11795" max="11796" width="9.140625" style="245" customWidth="1"/>
    <col min="11797" max="11797" width="10.42578125" style="245" customWidth="1"/>
    <col min="11798" max="11798" width="11.28515625" style="245" customWidth="1"/>
    <col min="11799" max="12032" width="9.140625" style="245"/>
    <col min="12033" max="12033" width="88.7109375" style="245" customWidth="1"/>
    <col min="12034" max="12034" width="14.42578125" style="245" customWidth="1"/>
    <col min="12035" max="12035" width="8.5703125" style="245" customWidth="1"/>
    <col min="12036" max="12039" width="11" style="245" customWidth="1"/>
    <col min="12040" max="12040" width="9.28515625" style="245" customWidth="1"/>
    <col min="12041" max="12041" width="10.28515625" style="245" customWidth="1"/>
    <col min="12042" max="12042" width="13.42578125" style="245" customWidth="1"/>
    <col min="12043" max="12043" width="18.140625" style="245" customWidth="1"/>
    <col min="12044" max="12044" width="19" style="245" customWidth="1"/>
    <col min="12045" max="12045" width="18" style="245" customWidth="1"/>
    <col min="12046" max="12047" width="10.5703125" style="245" customWidth="1"/>
    <col min="12048" max="12048" width="9.140625" style="245" customWidth="1"/>
    <col min="12049" max="12049" width="12.7109375" style="245" customWidth="1"/>
    <col min="12050" max="12050" width="23.28515625" style="245" customWidth="1"/>
    <col min="12051" max="12052" width="9.140625" style="245" customWidth="1"/>
    <col min="12053" max="12053" width="10.42578125" style="245" customWidth="1"/>
    <col min="12054" max="12054" width="11.28515625" style="245" customWidth="1"/>
    <col min="12055" max="12288" width="9.140625" style="245"/>
    <col min="12289" max="12289" width="88.7109375" style="245" customWidth="1"/>
    <col min="12290" max="12290" width="14.42578125" style="245" customWidth="1"/>
    <col min="12291" max="12291" width="8.5703125" style="245" customWidth="1"/>
    <col min="12292" max="12295" width="11" style="245" customWidth="1"/>
    <col min="12296" max="12296" width="9.28515625" style="245" customWidth="1"/>
    <col min="12297" max="12297" width="10.28515625" style="245" customWidth="1"/>
    <col min="12298" max="12298" width="13.42578125" style="245" customWidth="1"/>
    <col min="12299" max="12299" width="18.140625" style="245" customWidth="1"/>
    <col min="12300" max="12300" width="19" style="245" customWidth="1"/>
    <col min="12301" max="12301" width="18" style="245" customWidth="1"/>
    <col min="12302" max="12303" width="10.5703125" style="245" customWidth="1"/>
    <col min="12304" max="12304" width="9.140625" style="245" customWidth="1"/>
    <col min="12305" max="12305" width="12.7109375" style="245" customWidth="1"/>
    <col min="12306" max="12306" width="23.28515625" style="245" customWidth="1"/>
    <col min="12307" max="12308" width="9.140625" style="245" customWidth="1"/>
    <col min="12309" max="12309" width="10.42578125" style="245" customWidth="1"/>
    <col min="12310" max="12310" width="11.28515625" style="245" customWidth="1"/>
    <col min="12311" max="12544" width="9.140625" style="245"/>
    <col min="12545" max="12545" width="88.7109375" style="245" customWidth="1"/>
    <col min="12546" max="12546" width="14.42578125" style="245" customWidth="1"/>
    <col min="12547" max="12547" width="8.5703125" style="245" customWidth="1"/>
    <col min="12548" max="12551" width="11" style="245" customWidth="1"/>
    <col min="12552" max="12552" width="9.28515625" style="245" customWidth="1"/>
    <col min="12553" max="12553" width="10.28515625" style="245" customWidth="1"/>
    <col min="12554" max="12554" width="13.42578125" style="245" customWidth="1"/>
    <col min="12555" max="12555" width="18.140625" style="245" customWidth="1"/>
    <col min="12556" max="12556" width="19" style="245" customWidth="1"/>
    <col min="12557" max="12557" width="18" style="245" customWidth="1"/>
    <col min="12558" max="12559" width="10.5703125" style="245" customWidth="1"/>
    <col min="12560" max="12560" width="9.140625" style="245" customWidth="1"/>
    <col min="12561" max="12561" width="12.7109375" style="245" customWidth="1"/>
    <col min="12562" max="12562" width="23.28515625" style="245" customWidth="1"/>
    <col min="12563" max="12564" width="9.140625" style="245" customWidth="1"/>
    <col min="12565" max="12565" width="10.42578125" style="245" customWidth="1"/>
    <col min="12566" max="12566" width="11.28515625" style="245" customWidth="1"/>
    <col min="12567" max="12800" width="9.140625" style="245"/>
    <col min="12801" max="12801" width="88.7109375" style="245" customWidth="1"/>
    <col min="12802" max="12802" width="14.42578125" style="245" customWidth="1"/>
    <col min="12803" max="12803" width="8.5703125" style="245" customWidth="1"/>
    <col min="12804" max="12807" width="11" style="245" customWidth="1"/>
    <col min="12808" max="12808" width="9.28515625" style="245" customWidth="1"/>
    <col min="12809" max="12809" width="10.28515625" style="245" customWidth="1"/>
    <col min="12810" max="12810" width="13.42578125" style="245" customWidth="1"/>
    <col min="12811" max="12811" width="18.140625" style="245" customWidth="1"/>
    <col min="12812" max="12812" width="19" style="245" customWidth="1"/>
    <col min="12813" max="12813" width="18" style="245" customWidth="1"/>
    <col min="12814" max="12815" width="10.5703125" style="245" customWidth="1"/>
    <col min="12816" max="12816" width="9.140625" style="245" customWidth="1"/>
    <col min="12817" max="12817" width="12.7109375" style="245" customWidth="1"/>
    <col min="12818" max="12818" width="23.28515625" style="245" customWidth="1"/>
    <col min="12819" max="12820" width="9.140625" style="245" customWidth="1"/>
    <col min="12821" max="12821" width="10.42578125" style="245" customWidth="1"/>
    <col min="12822" max="12822" width="11.28515625" style="245" customWidth="1"/>
    <col min="12823" max="13056" width="9.140625" style="245"/>
    <col min="13057" max="13057" width="88.7109375" style="245" customWidth="1"/>
    <col min="13058" max="13058" width="14.42578125" style="245" customWidth="1"/>
    <col min="13059" max="13059" width="8.5703125" style="245" customWidth="1"/>
    <col min="13060" max="13063" width="11" style="245" customWidth="1"/>
    <col min="13064" max="13064" width="9.28515625" style="245" customWidth="1"/>
    <col min="13065" max="13065" width="10.28515625" style="245" customWidth="1"/>
    <col min="13066" max="13066" width="13.42578125" style="245" customWidth="1"/>
    <col min="13067" max="13067" width="18.140625" style="245" customWidth="1"/>
    <col min="13068" max="13068" width="19" style="245" customWidth="1"/>
    <col min="13069" max="13069" width="18" style="245" customWidth="1"/>
    <col min="13070" max="13071" width="10.5703125" style="245" customWidth="1"/>
    <col min="13072" max="13072" width="9.140625" style="245" customWidth="1"/>
    <col min="13073" max="13073" width="12.7109375" style="245" customWidth="1"/>
    <col min="13074" max="13074" width="23.28515625" style="245" customWidth="1"/>
    <col min="13075" max="13076" width="9.140625" style="245" customWidth="1"/>
    <col min="13077" max="13077" width="10.42578125" style="245" customWidth="1"/>
    <col min="13078" max="13078" width="11.28515625" style="245" customWidth="1"/>
    <col min="13079" max="13312" width="9.140625" style="245"/>
    <col min="13313" max="13313" width="88.7109375" style="245" customWidth="1"/>
    <col min="13314" max="13314" width="14.42578125" style="245" customWidth="1"/>
    <col min="13315" max="13315" width="8.5703125" style="245" customWidth="1"/>
    <col min="13316" max="13319" width="11" style="245" customWidth="1"/>
    <col min="13320" max="13320" width="9.28515625" style="245" customWidth="1"/>
    <col min="13321" max="13321" width="10.28515625" style="245" customWidth="1"/>
    <col min="13322" max="13322" width="13.42578125" style="245" customWidth="1"/>
    <col min="13323" max="13323" width="18.140625" style="245" customWidth="1"/>
    <col min="13324" max="13324" width="19" style="245" customWidth="1"/>
    <col min="13325" max="13325" width="18" style="245" customWidth="1"/>
    <col min="13326" max="13327" width="10.5703125" style="245" customWidth="1"/>
    <col min="13328" max="13328" width="9.140625" style="245" customWidth="1"/>
    <col min="13329" max="13329" width="12.7109375" style="245" customWidth="1"/>
    <col min="13330" max="13330" width="23.28515625" style="245" customWidth="1"/>
    <col min="13331" max="13332" width="9.140625" style="245" customWidth="1"/>
    <col min="13333" max="13333" width="10.42578125" style="245" customWidth="1"/>
    <col min="13334" max="13334" width="11.28515625" style="245" customWidth="1"/>
    <col min="13335" max="13568" width="9.140625" style="245"/>
    <col min="13569" max="13569" width="88.7109375" style="245" customWidth="1"/>
    <col min="13570" max="13570" width="14.42578125" style="245" customWidth="1"/>
    <col min="13571" max="13571" width="8.5703125" style="245" customWidth="1"/>
    <col min="13572" max="13575" width="11" style="245" customWidth="1"/>
    <col min="13576" max="13576" width="9.28515625" style="245" customWidth="1"/>
    <col min="13577" max="13577" width="10.28515625" style="245" customWidth="1"/>
    <col min="13578" max="13578" width="13.42578125" style="245" customWidth="1"/>
    <col min="13579" max="13579" width="18.140625" style="245" customWidth="1"/>
    <col min="13580" max="13580" width="19" style="245" customWidth="1"/>
    <col min="13581" max="13581" width="18" style="245" customWidth="1"/>
    <col min="13582" max="13583" width="10.5703125" style="245" customWidth="1"/>
    <col min="13584" max="13584" width="9.140625" style="245" customWidth="1"/>
    <col min="13585" max="13585" width="12.7109375" style="245" customWidth="1"/>
    <col min="13586" max="13586" width="23.28515625" style="245" customWidth="1"/>
    <col min="13587" max="13588" width="9.140625" style="245" customWidth="1"/>
    <col min="13589" max="13589" width="10.42578125" style="245" customWidth="1"/>
    <col min="13590" max="13590" width="11.28515625" style="245" customWidth="1"/>
    <col min="13591" max="13824" width="9.140625" style="245"/>
    <col min="13825" max="13825" width="88.7109375" style="245" customWidth="1"/>
    <col min="13826" max="13826" width="14.42578125" style="245" customWidth="1"/>
    <col min="13827" max="13827" width="8.5703125" style="245" customWidth="1"/>
    <col min="13828" max="13831" width="11" style="245" customWidth="1"/>
    <col min="13832" max="13832" width="9.28515625" style="245" customWidth="1"/>
    <col min="13833" max="13833" width="10.28515625" style="245" customWidth="1"/>
    <col min="13834" max="13834" width="13.42578125" style="245" customWidth="1"/>
    <col min="13835" max="13835" width="18.140625" style="245" customWidth="1"/>
    <col min="13836" max="13836" width="19" style="245" customWidth="1"/>
    <col min="13837" max="13837" width="18" style="245" customWidth="1"/>
    <col min="13838" max="13839" width="10.5703125" style="245" customWidth="1"/>
    <col min="13840" max="13840" width="9.140625" style="245" customWidth="1"/>
    <col min="13841" max="13841" width="12.7109375" style="245" customWidth="1"/>
    <col min="13842" max="13842" width="23.28515625" style="245" customWidth="1"/>
    <col min="13843" max="13844" width="9.140625" style="245" customWidth="1"/>
    <col min="13845" max="13845" width="10.42578125" style="245" customWidth="1"/>
    <col min="13846" max="13846" width="11.28515625" style="245" customWidth="1"/>
    <col min="13847" max="14080" width="9.140625" style="245"/>
    <col min="14081" max="14081" width="88.7109375" style="245" customWidth="1"/>
    <col min="14082" max="14082" width="14.42578125" style="245" customWidth="1"/>
    <col min="14083" max="14083" width="8.5703125" style="245" customWidth="1"/>
    <col min="14084" max="14087" width="11" style="245" customWidth="1"/>
    <col min="14088" max="14088" width="9.28515625" style="245" customWidth="1"/>
    <col min="14089" max="14089" width="10.28515625" style="245" customWidth="1"/>
    <col min="14090" max="14090" width="13.42578125" style="245" customWidth="1"/>
    <col min="14091" max="14091" width="18.140625" style="245" customWidth="1"/>
    <col min="14092" max="14092" width="19" style="245" customWidth="1"/>
    <col min="14093" max="14093" width="18" style="245" customWidth="1"/>
    <col min="14094" max="14095" width="10.5703125" style="245" customWidth="1"/>
    <col min="14096" max="14096" width="9.140625" style="245" customWidth="1"/>
    <col min="14097" max="14097" width="12.7109375" style="245" customWidth="1"/>
    <col min="14098" max="14098" width="23.28515625" style="245" customWidth="1"/>
    <col min="14099" max="14100" width="9.140625" style="245" customWidth="1"/>
    <col min="14101" max="14101" width="10.42578125" style="245" customWidth="1"/>
    <col min="14102" max="14102" width="11.28515625" style="245" customWidth="1"/>
    <col min="14103" max="14336" width="9.140625" style="245"/>
    <col min="14337" max="14337" width="88.7109375" style="245" customWidth="1"/>
    <col min="14338" max="14338" width="14.42578125" style="245" customWidth="1"/>
    <col min="14339" max="14339" width="8.5703125" style="245" customWidth="1"/>
    <col min="14340" max="14343" width="11" style="245" customWidth="1"/>
    <col min="14344" max="14344" width="9.28515625" style="245" customWidth="1"/>
    <col min="14345" max="14345" width="10.28515625" style="245" customWidth="1"/>
    <col min="14346" max="14346" width="13.42578125" style="245" customWidth="1"/>
    <col min="14347" max="14347" width="18.140625" style="245" customWidth="1"/>
    <col min="14348" max="14348" width="19" style="245" customWidth="1"/>
    <col min="14349" max="14349" width="18" style="245" customWidth="1"/>
    <col min="14350" max="14351" width="10.5703125" style="245" customWidth="1"/>
    <col min="14352" max="14352" width="9.140625" style="245" customWidth="1"/>
    <col min="14353" max="14353" width="12.7109375" style="245" customWidth="1"/>
    <col min="14354" max="14354" width="23.28515625" style="245" customWidth="1"/>
    <col min="14355" max="14356" width="9.140625" style="245" customWidth="1"/>
    <col min="14357" max="14357" width="10.42578125" style="245" customWidth="1"/>
    <col min="14358" max="14358" width="11.28515625" style="245" customWidth="1"/>
    <col min="14359" max="14592" width="9.140625" style="245"/>
    <col min="14593" max="14593" width="88.7109375" style="245" customWidth="1"/>
    <col min="14594" max="14594" width="14.42578125" style="245" customWidth="1"/>
    <col min="14595" max="14595" width="8.5703125" style="245" customWidth="1"/>
    <col min="14596" max="14599" width="11" style="245" customWidth="1"/>
    <col min="14600" max="14600" width="9.28515625" style="245" customWidth="1"/>
    <col min="14601" max="14601" width="10.28515625" style="245" customWidth="1"/>
    <col min="14602" max="14602" width="13.42578125" style="245" customWidth="1"/>
    <col min="14603" max="14603" width="18.140625" style="245" customWidth="1"/>
    <col min="14604" max="14604" width="19" style="245" customWidth="1"/>
    <col min="14605" max="14605" width="18" style="245" customWidth="1"/>
    <col min="14606" max="14607" width="10.5703125" style="245" customWidth="1"/>
    <col min="14608" max="14608" width="9.140625" style="245" customWidth="1"/>
    <col min="14609" max="14609" width="12.7109375" style="245" customWidth="1"/>
    <col min="14610" max="14610" width="23.28515625" style="245" customWidth="1"/>
    <col min="14611" max="14612" width="9.140625" style="245" customWidth="1"/>
    <col min="14613" max="14613" width="10.42578125" style="245" customWidth="1"/>
    <col min="14614" max="14614" width="11.28515625" style="245" customWidth="1"/>
    <col min="14615" max="14848" width="9.140625" style="245"/>
    <col min="14849" max="14849" width="88.7109375" style="245" customWidth="1"/>
    <col min="14850" max="14850" width="14.42578125" style="245" customWidth="1"/>
    <col min="14851" max="14851" width="8.5703125" style="245" customWidth="1"/>
    <col min="14852" max="14855" width="11" style="245" customWidth="1"/>
    <col min="14856" max="14856" width="9.28515625" style="245" customWidth="1"/>
    <col min="14857" max="14857" width="10.28515625" style="245" customWidth="1"/>
    <col min="14858" max="14858" width="13.42578125" style="245" customWidth="1"/>
    <col min="14859" max="14859" width="18.140625" style="245" customWidth="1"/>
    <col min="14860" max="14860" width="19" style="245" customWidth="1"/>
    <col min="14861" max="14861" width="18" style="245" customWidth="1"/>
    <col min="14862" max="14863" width="10.5703125" style="245" customWidth="1"/>
    <col min="14864" max="14864" width="9.140625" style="245" customWidth="1"/>
    <col min="14865" max="14865" width="12.7109375" style="245" customWidth="1"/>
    <col min="14866" max="14866" width="23.28515625" style="245" customWidth="1"/>
    <col min="14867" max="14868" width="9.140625" style="245" customWidth="1"/>
    <col min="14869" max="14869" width="10.42578125" style="245" customWidth="1"/>
    <col min="14870" max="14870" width="11.28515625" style="245" customWidth="1"/>
    <col min="14871" max="15104" width="9.140625" style="245"/>
    <col min="15105" max="15105" width="88.7109375" style="245" customWidth="1"/>
    <col min="15106" max="15106" width="14.42578125" style="245" customWidth="1"/>
    <col min="15107" max="15107" width="8.5703125" style="245" customWidth="1"/>
    <col min="15108" max="15111" width="11" style="245" customWidth="1"/>
    <col min="15112" max="15112" width="9.28515625" style="245" customWidth="1"/>
    <col min="15113" max="15113" width="10.28515625" style="245" customWidth="1"/>
    <col min="15114" max="15114" width="13.42578125" style="245" customWidth="1"/>
    <col min="15115" max="15115" width="18.140625" style="245" customWidth="1"/>
    <col min="15116" max="15116" width="19" style="245" customWidth="1"/>
    <col min="15117" max="15117" width="18" style="245" customWidth="1"/>
    <col min="15118" max="15119" width="10.5703125" style="245" customWidth="1"/>
    <col min="15120" max="15120" width="9.140625" style="245" customWidth="1"/>
    <col min="15121" max="15121" width="12.7109375" style="245" customWidth="1"/>
    <col min="15122" max="15122" width="23.28515625" style="245" customWidth="1"/>
    <col min="15123" max="15124" width="9.140625" style="245" customWidth="1"/>
    <col min="15125" max="15125" width="10.42578125" style="245" customWidth="1"/>
    <col min="15126" max="15126" width="11.28515625" style="245" customWidth="1"/>
    <col min="15127" max="15360" width="9.140625" style="245"/>
    <col min="15361" max="15361" width="88.7109375" style="245" customWidth="1"/>
    <col min="15362" max="15362" width="14.42578125" style="245" customWidth="1"/>
    <col min="15363" max="15363" width="8.5703125" style="245" customWidth="1"/>
    <col min="15364" max="15367" width="11" style="245" customWidth="1"/>
    <col min="15368" max="15368" width="9.28515625" style="245" customWidth="1"/>
    <col min="15369" max="15369" width="10.28515625" style="245" customWidth="1"/>
    <col min="15370" max="15370" width="13.42578125" style="245" customWidth="1"/>
    <col min="15371" max="15371" width="18.140625" style="245" customWidth="1"/>
    <col min="15372" max="15372" width="19" style="245" customWidth="1"/>
    <col min="15373" max="15373" width="18" style="245" customWidth="1"/>
    <col min="15374" max="15375" width="10.5703125" style="245" customWidth="1"/>
    <col min="15376" max="15376" width="9.140625" style="245" customWidth="1"/>
    <col min="15377" max="15377" width="12.7109375" style="245" customWidth="1"/>
    <col min="15378" max="15378" width="23.28515625" style="245" customWidth="1"/>
    <col min="15379" max="15380" width="9.140625" style="245" customWidth="1"/>
    <col min="15381" max="15381" width="10.42578125" style="245" customWidth="1"/>
    <col min="15382" max="15382" width="11.28515625" style="245" customWidth="1"/>
    <col min="15383" max="15616" width="9.140625" style="245"/>
    <col min="15617" max="15617" width="88.7109375" style="245" customWidth="1"/>
    <col min="15618" max="15618" width="14.42578125" style="245" customWidth="1"/>
    <col min="15619" max="15619" width="8.5703125" style="245" customWidth="1"/>
    <col min="15620" max="15623" width="11" style="245" customWidth="1"/>
    <col min="15624" max="15624" width="9.28515625" style="245" customWidth="1"/>
    <col min="15625" max="15625" width="10.28515625" style="245" customWidth="1"/>
    <col min="15626" max="15626" width="13.42578125" style="245" customWidth="1"/>
    <col min="15627" max="15627" width="18.140625" style="245" customWidth="1"/>
    <col min="15628" max="15628" width="19" style="245" customWidth="1"/>
    <col min="15629" max="15629" width="18" style="245" customWidth="1"/>
    <col min="15630" max="15631" width="10.5703125" style="245" customWidth="1"/>
    <col min="15632" max="15632" width="9.140625" style="245" customWidth="1"/>
    <col min="15633" max="15633" width="12.7109375" style="245" customWidth="1"/>
    <col min="15634" max="15634" width="23.28515625" style="245" customWidth="1"/>
    <col min="15635" max="15636" width="9.140625" style="245" customWidth="1"/>
    <col min="15637" max="15637" width="10.42578125" style="245" customWidth="1"/>
    <col min="15638" max="15638" width="11.28515625" style="245" customWidth="1"/>
    <col min="15639" max="15872" width="9.140625" style="245"/>
    <col min="15873" max="15873" width="88.7109375" style="245" customWidth="1"/>
    <col min="15874" max="15874" width="14.42578125" style="245" customWidth="1"/>
    <col min="15875" max="15875" width="8.5703125" style="245" customWidth="1"/>
    <col min="15876" max="15879" width="11" style="245" customWidth="1"/>
    <col min="15880" max="15880" width="9.28515625" style="245" customWidth="1"/>
    <col min="15881" max="15881" width="10.28515625" style="245" customWidth="1"/>
    <col min="15882" max="15882" width="13.42578125" style="245" customWidth="1"/>
    <col min="15883" max="15883" width="18.140625" style="245" customWidth="1"/>
    <col min="15884" max="15884" width="19" style="245" customWidth="1"/>
    <col min="15885" max="15885" width="18" style="245" customWidth="1"/>
    <col min="15886" max="15887" width="10.5703125" style="245" customWidth="1"/>
    <col min="15888" max="15888" width="9.140625" style="245" customWidth="1"/>
    <col min="15889" max="15889" width="12.7109375" style="245" customWidth="1"/>
    <col min="15890" max="15890" width="23.28515625" style="245" customWidth="1"/>
    <col min="15891" max="15892" width="9.140625" style="245" customWidth="1"/>
    <col min="15893" max="15893" width="10.42578125" style="245" customWidth="1"/>
    <col min="15894" max="15894" width="11.28515625" style="245" customWidth="1"/>
    <col min="15895" max="16128" width="9.140625" style="245"/>
    <col min="16129" max="16129" width="88.7109375" style="245" customWidth="1"/>
    <col min="16130" max="16130" width="14.42578125" style="245" customWidth="1"/>
    <col min="16131" max="16131" width="8.5703125" style="245" customWidth="1"/>
    <col min="16132" max="16135" width="11" style="245" customWidth="1"/>
    <col min="16136" max="16136" width="9.28515625" style="245" customWidth="1"/>
    <col min="16137" max="16137" width="10.28515625" style="245" customWidth="1"/>
    <col min="16138" max="16138" width="13.42578125" style="245" customWidth="1"/>
    <col min="16139" max="16139" width="18.140625" style="245" customWidth="1"/>
    <col min="16140" max="16140" width="19" style="245" customWidth="1"/>
    <col min="16141" max="16141" width="18" style="245" customWidth="1"/>
    <col min="16142" max="16143" width="10.5703125" style="245" customWidth="1"/>
    <col min="16144" max="16144" width="9.140625" style="245" customWidth="1"/>
    <col min="16145" max="16145" width="12.7109375" style="245" customWidth="1"/>
    <col min="16146" max="16146" width="23.28515625" style="245" customWidth="1"/>
    <col min="16147" max="16148" width="9.140625" style="245" customWidth="1"/>
    <col min="16149" max="16149" width="10.42578125" style="245" customWidth="1"/>
    <col min="16150" max="16150" width="11.28515625" style="245" customWidth="1"/>
    <col min="16151" max="16384" width="9.140625" style="245"/>
  </cols>
  <sheetData>
    <row r="1" spans="1:18" ht="28.5" customHeight="1" x14ac:dyDescent="0.35">
      <c r="A1" s="1306" t="s">
        <v>0</v>
      </c>
      <c r="B1" s="1306"/>
      <c r="C1" s="1306"/>
      <c r="D1" s="1306"/>
      <c r="E1" s="1306"/>
      <c r="F1" s="1306"/>
      <c r="G1" s="1306"/>
      <c r="H1" s="1306"/>
      <c r="I1" s="1306"/>
      <c r="J1" s="1306"/>
      <c r="K1" s="1306"/>
      <c r="L1" s="1306"/>
      <c r="M1" s="1306"/>
      <c r="N1" s="1009"/>
      <c r="O1" s="1009"/>
      <c r="P1" s="1009"/>
      <c r="Q1" s="1009"/>
    </row>
    <row r="2" spans="1:18" ht="36" customHeight="1" x14ac:dyDescent="0.35">
      <c r="A2" s="246"/>
      <c r="B2" s="246"/>
      <c r="C2" s="246" t="s">
        <v>48</v>
      </c>
      <c r="D2" s="246"/>
      <c r="E2" s="246"/>
      <c r="F2" s="246"/>
      <c r="G2" s="246"/>
      <c r="H2" s="246"/>
      <c r="I2" s="246"/>
      <c r="J2" s="246"/>
      <c r="K2" s="246"/>
      <c r="L2" s="246"/>
      <c r="M2" s="246"/>
    </row>
    <row r="3" spans="1:18" ht="19.5" customHeight="1" x14ac:dyDescent="0.35">
      <c r="A3" s="1306" t="s">
        <v>123</v>
      </c>
      <c r="B3" s="1306"/>
      <c r="C3" s="1306"/>
      <c r="D3" s="1306"/>
      <c r="E3" s="1306"/>
      <c r="F3" s="1306"/>
      <c r="G3" s="1306"/>
      <c r="H3" s="1306"/>
      <c r="I3" s="1306"/>
      <c r="J3" s="1306"/>
      <c r="K3" s="1306"/>
      <c r="L3" s="1306"/>
      <c r="M3" s="1306"/>
      <c r="N3" s="888"/>
      <c r="O3" s="888"/>
    </row>
    <row r="4" spans="1:18" ht="33" customHeight="1" thickBot="1" x14ac:dyDescent="0.4">
      <c r="A4" s="2"/>
      <c r="B4" s="2"/>
    </row>
    <row r="5" spans="1:18" ht="16.5" customHeight="1" thickBot="1" x14ac:dyDescent="0.4">
      <c r="A5" s="1307" t="s">
        <v>33</v>
      </c>
      <c r="B5" s="1305">
        <v>1</v>
      </c>
      <c r="C5" s="1305"/>
      <c r="D5" s="1305"/>
      <c r="E5" s="1305" t="s">
        <v>2</v>
      </c>
      <c r="F5" s="1305"/>
      <c r="G5" s="1305"/>
      <c r="H5" s="1305" t="s">
        <v>3</v>
      </c>
      <c r="I5" s="1305"/>
      <c r="J5" s="1305"/>
      <c r="K5" s="1305">
        <v>4</v>
      </c>
      <c r="L5" s="1305"/>
      <c r="M5" s="1305"/>
      <c r="N5" s="1308" t="s">
        <v>23</v>
      </c>
      <c r="O5" s="1308"/>
      <c r="P5" s="1308"/>
      <c r="Q5" s="138"/>
      <c r="R5" s="138"/>
    </row>
    <row r="6" spans="1:18" ht="35.25" customHeight="1" thickBot="1" x14ac:dyDescent="0.4">
      <c r="A6" s="1307"/>
      <c r="B6" s="1305"/>
      <c r="C6" s="1305"/>
      <c r="D6" s="1305"/>
      <c r="E6" s="1305"/>
      <c r="F6" s="1305"/>
      <c r="G6" s="1305"/>
      <c r="H6" s="1305"/>
      <c r="I6" s="1305"/>
      <c r="J6" s="1305"/>
      <c r="K6" s="1305"/>
      <c r="L6" s="1305"/>
      <c r="M6" s="1305"/>
      <c r="N6" s="1308"/>
      <c r="O6" s="1308"/>
      <c r="P6" s="1308"/>
      <c r="Q6" s="138"/>
      <c r="R6" s="138"/>
    </row>
    <row r="7" spans="1:18" ht="84" customHeight="1" thickBot="1" x14ac:dyDescent="0.4">
      <c r="A7" s="1307"/>
      <c r="B7" s="759" t="s">
        <v>5</v>
      </c>
      <c r="C7" s="760" t="s">
        <v>6</v>
      </c>
      <c r="D7" s="761" t="s">
        <v>7</v>
      </c>
      <c r="E7" s="759" t="s">
        <v>5</v>
      </c>
      <c r="F7" s="760" t="s">
        <v>6</v>
      </c>
      <c r="G7" s="761" t="s">
        <v>7</v>
      </c>
      <c r="H7" s="759" t="s">
        <v>5</v>
      </c>
      <c r="I7" s="760" t="s">
        <v>6</v>
      </c>
      <c r="J7" s="761" t="s">
        <v>7</v>
      </c>
      <c r="K7" s="759" t="s">
        <v>5</v>
      </c>
      <c r="L7" s="760" t="s">
        <v>6</v>
      </c>
      <c r="M7" s="761" t="s">
        <v>7</v>
      </c>
      <c r="N7" s="759" t="s">
        <v>5</v>
      </c>
      <c r="O7" s="760" t="s">
        <v>6</v>
      </c>
      <c r="P7" s="761" t="s">
        <v>7</v>
      </c>
      <c r="Q7" s="138"/>
      <c r="R7" s="138"/>
    </row>
    <row r="8" spans="1:18" ht="33" customHeight="1" thickBot="1" x14ac:dyDescent="0.4">
      <c r="A8" s="1010" t="s">
        <v>8</v>
      </c>
      <c r="B8" s="1011"/>
      <c r="C8" s="1011"/>
      <c r="D8" s="1012"/>
      <c r="E8" s="1011"/>
      <c r="F8" s="1011"/>
      <c r="G8" s="1012"/>
      <c r="H8" s="1013"/>
      <c r="I8" s="1011"/>
      <c r="J8" s="1012"/>
      <c r="K8" s="1013"/>
      <c r="L8" s="1011"/>
      <c r="M8" s="1011"/>
      <c r="N8" s="1011"/>
      <c r="O8" s="1011"/>
      <c r="P8" s="1012"/>
      <c r="Q8" s="138"/>
      <c r="R8" s="138"/>
    </row>
    <row r="9" spans="1:18" ht="29.25" customHeight="1" thickBot="1" x14ac:dyDescent="0.4">
      <c r="A9" s="1014" t="s">
        <v>45</v>
      </c>
      <c r="B9" s="1015">
        <v>1</v>
      </c>
      <c r="C9" s="1016">
        <v>1</v>
      </c>
      <c r="D9" s="1017">
        <f>SUM(B9:C9)</f>
        <v>2</v>
      </c>
      <c r="E9" s="1015">
        <v>1</v>
      </c>
      <c r="F9" s="1016">
        <v>0</v>
      </c>
      <c r="G9" s="1017">
        <f>SUM(E9:F9)</f>
        <v>1</v>
      </c>
      <c r="H9" s="1015">
        <v>1</v>
      </c>
      <c r="I9" s="1016">
        <v>0</v>
      </c>
      <c r="J9" s="1017">
        <f>H9+I9</f>
        <v>1</v>
      </c>
      <c r="K9" s="1015">
        <v>0</v>
      </c>
      <c r="L9" s="1016">
        <v>0</v>
      </c>
      <c r="M9" s="1017">
        <f>SUM(K9:L9)</f>
        <v>0</v>
      </c>
      <c r="N9" s="1018">
        <f>B9+E9+H9+K9</f>
        <v>3</v>
      </c>
      <c r="O9" s="1018">
        <f t="shared" ref="O9:P9" si="0">C9+F9+I9+L9</f>
        <v>1</v>
      </c>
      <c r="P9" s="1040">
        <f t="shared" si="0"/>
        <v>4</v>
      </c>
      <c r="Q9" s="138"/>
      <c r="R9" s="138"/>
    </row>
    <row r="10" spans="1:18" ht="27" thickBot="1" x14ac:dyDescent="0.4">
      <c r="A10" s="1014" t="s">
        <v>46</v>
      </c>
      <c r="B10" s="1015">
        <v>5</v>
      </c>
      <c r="C10" s="1016">
        <v>1</v>
      </c>
      <c r="D10" s="1017">
        <v>6</v>
      </c>
      <c r="E10" s="1015">
        <v>7</v>
      </c>
      <c r="F10" s="1016">
        <v>2</v>
      </c>
      <c r="G10" s="1017">
        <f>SUM(E10:F10)</f>
        <v>9</v>
      </c>
      <c r="H10" s="1015">
        <v>8</v>
      </c>
      <c r="I10" s="1016">
        <v>0</v>
      </c>
      <c r="J10" s="1017">
        <f>H10+I10</f>
        <v>8</v>
      </c>
      <c r="K10" s="1015">
        <v>7</v>
      </c>
      <c r="L10" s="1016">
        <v>0</v>
      </c>
      <c r="M10" s="1017">
        <f>SUM(K10:L10)</f>
        <v>7</v>
      </c>
      <c r="N10" s="1041">
        <f t="shared" ref="N10:N21" si="1">B10+E10+H10+K10</f>
        <v>27</v>
      </c>
      <c r="O10" s="1041">
        <f t="shared" ref="O10:O21" si="2">C10+F10+I10+L10</f>
        <v>3</v>
      </c>
      <c r="P10" s="1042">
        <f t="shared" ref="P10:P21" si="3">D10+G10+J10+M10</f>
        <v>30</v>
      </c>
      <c r="Q10" s="138"/>
      <c r="R10" s="138"/>
    </row>
    <row r="11" spans="1:18" s="199" customFormat="1" ht="30" customHeight="1" thickBot="1" x14ac:dyDescent="0.45">
      <c r="A11" s="1019" t="s">
        <v>9</v>
      </c>
      <c r="B11" s="1020">
        <f t="shared" ref="B11:D11" si="4">SUM(B9:B10)</f>
        <v>6</v>
      </c>
      <c r="C11" s="1020">
        <f t="shared" si="4"/>
        <v>2</v>
      </c>
      <c r="D11" s="1020">
        <f t="shared" si="4"/>
        <v>8</v>
      </c>
      <c r="E11" s="1020">
        <f t="shared" ref="E11:M11" si="5">SUM(E9:E10)</f>
        <v>8</v>
      </c>
      <c r="F11" s="1020">
        <f t="shared" si="5"/>
        <v>2</v>
      </c>
      <c r="G11" s="1020">
        <f t="shared" si="5"/>
        <v>10</v>
      </c>
      <c r="H11" s="1020">
        <f t="shared" si="5"/>
        <v>9</v>
      </c>
      <c r="I11" s="1020">
        <f t="shared" si="5"/>
        <v>0</v>
      </c>
      <c r="J11" s="1020">
        <f t="shared" si="5"/>
        <v>9</v>
      </c>
      <c r="K11" s="1020">
        <f t="shared" si="5"/>
        <v>7</v>
      </c>
      <c r="L11" s="1020">
        <f t="shared" si="5"/>
        <v>0</v>
      </c>
      <c r="M11" s="1020">
        <f t="shared" si="5"/>
        <v>7</v>
      </c>
      <c r="N11" s="1035">
        <f t="shared" si="1"/>
        <v>30</v>
      </c>
      <c r="O11" s="1035">
        <f t="shared" si="2"/>
        <v>4</v>
      </c>
      <c r="P11" s="876">
        <f t="shared" si="3"/>
        <v>34</v>
      </c>
      <c r="Q11" s="138"/>
      <c r="R11" s="138"/>
    </row>
    <row r="12" spans="1:18" s="199" customFormat="1" ht="25.5" customHeight="1" thickBot="1" x14ac:dyDescent="0.45">
      <c r="A12" s="1021" t="s">
        <v>10</v>
      </c>
      <c r="B12" s="1022"/>
      <c r="C12" s="1022"/>
      <c r="D12" s="1022"/>
      <c r="E12" s="1022"/>
      <c r="F12" s="1022"/>
      <c r="G12" s="1022"/>
      <c r="H12" s="1022"/>
      <c r="I12" s="1022"/>
      <c r="J12" s="1022"/>
      <c r="K12" s="1022"/>
      <c r="L12" s="1022"/>
      <c r="M12" s="1022"/>
      <c r="N12" s="1035"/>
      <c r="O12" s="1035"/>
      <c r="P12" s="876"/>
      <c r="Q12" s="138"/>
      <c r="R12" s="138"/>
    </row>
    <row r="13" spans="1:18" ht="21.75" customHeight="1" thickBot="1" x14ac:dyDescent="0.4">
      <c r="A13" s="1019" t="s">
        <v>11</v>
      </c>
      <c r="B13" s="1023"/>
      <c r="C13" s="1024"/>
      <c r="D13" s="1025"/>
      <c r="E13" s="1023"/>
      <c r="F13" s="1024"/>
      <c r="G13" s="1025"/>
      <c r="H13" s="1026"/>
      <c r="I13" s="1024" t="s">
        <v>12</v>
      </c>
      <c r="J13" s="1025"/>
      <c r="K13" s="1026"/>
      <c r="L13" s="1024" t="s">
        <v>12</v>
      </c>
      <c r="M13" s="1027"/>
      <c r="N13" s="1035"/>
      <c r="O13" s="1035"/>
      <c r="P13" s="876"/>
      <c r="Q13" s="139"/>
      <c r="R13" s="139"/>
    </row>
    <row r="14" spans="1:18" ht="25.5" customHeight="1" thickBot="1" x14ac:dyDescent="0.4">
      <c r="A14" s="1028" t="s">
        <v>45</v>
      </c>
      <c r="B14" s="1015">
        <v>1</v>
      </c>
      <c r="C14" s="1016">
        <v>1</v>
      </c>
      <c r="D14" s="1017">
        <f>SUM(B14:C14)</f>
        <v>2</v>
      </c>
      <c r="E14" s="1015">
        <v>1</v>
      </c>
      <c r="F14" s="1016">
        <v>0</v>
      </c>
      <c r="G14" s="1017">
        <f>SUM(E14:F14)</f>
        <v>1</v>
      </c>
      <c r="H14" s="1015">
        <v>1</v>
      </c>
      <c r="I14" s="1016">
        <v>0</v>
      </c>
      <c r="J14" s="1017">
        <f>H14+I14</f>
        <v>1</v>
      </c>
      <c r="K14" s="1015">
        <v>0</v>
      </c>
      <c r="L14" s="1016">
        <v>0</v>
      </c>
      <c r="M14" s="1017">
        <f>SUM(K14:L14)</f>
        <v>0</v>
      </c>
      <c r="N14" s="841">
        <f t="shared" si="1"/>
        <v>3</v>
      </c>
      <c r="O14" s="841">
        <f t="shared" si="2"/>
        <v>1</v>
      </c>
      <c r="P14" s="1043">
        <f t="shared" si="3"/>
        <v>4</v>
      </c>
      <c r="Q14" s="5"/>
      <c r="R14" s="5"/>
    </row>
    <row r="15" spans="1:18" ht="33" customHeight="1" thickBot="1" x14ac:dyDescent="0.4">
      <c r="A15" s="1014" t="s">
        <v>46</v>
      </c>
      <c r="B15" s="1029">
        <v>5</v>
      </c>
      <c r="C15" s="1030">
        <v>1</v>
      </c>
      <c r="D15" s="1017">
        <v>6</v>
      </c>
      <c r="E15" s="1029">
        <v>7</v>
      </c>
      <c r="F15" s="1030">
        <v>2</v>
      </c>
      <c r="G15" s="1017">
        <f>SUM(E15:F15)</f>
        <v>9</v>
      </c>
      <c r="H15" s="1029">
        <v>8</v>
      </c>
      <c r="I15" s="1030">
        <v>0</v>
      </c>
      <c r="J15" s="1017">
        <f>H15+I15</f>
        <v>8</v>
      </c>
      <c r="K15" s="1029">
        <v>7</v>
      </c>
      <c r="L15" s="1030">
        <v>0</v>
      </c>
      <c r="M15" s="1017">
        <f>SUM(K15:L15)</f>
        <v>7</v>
      </c>
      <c r="N15" s="1041">
        <f t="shared" si="1"/>
        <v>27</v>
      </c>
      <c r="O15" s="1041">
        <f t="shared" si="2"/>
        <v>3</v>
      </c>
      <c r="P15" s="1042">
        <f t="shared" si="3"/>
        <v>30</v>
      </c>
      <c r="Q15" s="5"/>
      <c r="R15" s="5"/>
    </row>
    <row r="16" spans="1:18" ht="24.75" customHeight="1" thickBot="1" x14ac:dyDescent="0.4">
      <c r="A16" s="1010" t="s">
        <v>13</v>
      </c>
      <c r="B16" s="1034">
        <f t="shared" ref="B16:D16" si="6">SUM(B14:B15)</f>
        <v>6</v>
      </c>
      <c r="C16" s="1034">
        <f t="shared" si="6"/>
        <v>2</v>
      </c>
      <c r="D16" s="1034">
        <f t="shared" si="6"/>
        <v>8</v>
      </c>
      <c r="E16" s="1034">
        <f t="shared" ref="E16:J16" si="7">SUM(E14:E15)</f>
        <v>8</v>
      </c>
      <c r="F16" s="1034">
        <f t="shared" si="7"/>
        <v>2</v>
      </c>
      <c r="G16" s="1034">
        <f t="shared" si="7"/>
        <v>10</v>
      </c>
      <c r="H16" s="1034">
        <f t="shared" si="7"/>
        <v>9</v>
      </c>
      <c r="I16" s="1034">
        <f t="shared" si="7"/>
        <v>0</v>
      </c>
      <c r="J16" s="1034">
        <f t="shared" si="7"/>
        <v>9</v>
      </c>
      <c r="K16" s="1034">
        <f>SUM(K14+K15)</f>
        <v>7</v>
      </c>
      <c r="L16" s="1034">
        <f>SUM(L14:L15)</f>
        <v>0</v>
      </c>
      <c r="M16" s="1034">
        <f>SUM(M14:M15)</f>
        <v>7</v>
      </c>
      <c r="N16" s="1035">
        <f t="shared" si="1"/>
        <v>30</v>
      </c>
      <c r="O16" s="876">
        <f t="shared" si="2"/>
        <v>4</v>
      </c>
      <c r="P16" s="876">
        <f t="shared" si="3"/>
        <v>34</v>
      </c>
      <c r="Q16" s="140"/>
      <c r="R16" s="140"/>
    </row>
    <row r="17" spans="1:18" ht="27" thickBot="1" x14ac:dyDescent="0.4">
      <c r="A17" s="1014" t="s">
        <v>45</v>
      </c>
      <c r="B17" s="251">
        <v>0</v>
      </c>
      <c r="C17" s="252">
        <v>0</v>
      </c>
      <c r="D17" s="253">
        <f>SUM(B17:C17)</f>
        <v>0</v>
      </c>
      <c r="E17" s="251">
        <v>0</v>
      </c>
      <c r="F17" s="252">
        <v>0</v>
      </c>
      <c r="G17" s="253">
        <f>SUM(E17:F17)</f>
        <v>0</v>
      </c>
      <c r="H17" s="251">
        <v>0</v>
      </c>
      <c r="I17" s="252">
        <v>0</v>
      </c>
      <c r="J17" s="253">
        <f>SUM(H17:I17)</f>
        <v>0</v>
      </c>
      <c r="K17" s="251">
        <v>0</v>
      </c>
      <c r="L17" s="252">
        <v>0</v>
      </c>
      <c r="M17" s="253">
        <f>SUM(K17:L17)</f>
        <v>0</v>
      </c>
      <c r="N17" s="841">
        <f t="shared" si="1"/>
        <v>0</v>
      </c>
      <c r="O17" s="841">
        <f t="shared" si="2"/>
        <v>0</v>
      </c>
      <c r="P17" s="1043">
        <f t="shared" si="3"/>
        <v>0</v>
      </c>
      <c r="Q17" s="5"/>
      <c r="R17" s="5"/>
    </row>
    <row r="18" spans="1:18" ht="30.75" customHeight="1" thickBot="1" x14ac:dyDescent="0.4">
      <c r="A18" s="1014" t="s">
        <v>46</v>
      </c>
      <c r="B18" s="1031">
        <v>0</v>
      </c>
      <c r="C18" s="1032">
        <v>0</v>
      </c>
      <c r="D18" s="1017">
        <f>SUM(B18:C18)</f>
        <v>0</v>
      </c>
      <c r="E18" s="1031">
        <v>0</v>
      </c>
      <c r="F18" s="1032">
        <v>0</v>
      </c>
      <c r="G18" s="1017">
        <f>SUM(E18:F18)</f>
        <v>0</v>
      </c>
      <c r="H18" s="1031">
        <v>0</v>
      </c>
      <c r="I18" s="1032">
        <v>0</v>
      </c>
      <c r="J18" s="1017">
        <f>SUM(H18:I18)</f>
        <v>0</v>
      </c>
      <c r="K18" s="1031">
        <v>0</v>
      </c>
      <c r="L18" s="1032">
        <v>0</v>
      </c>
      <c r="M18" s="1017">
        <f>SUM(K18:L18)</f>
        <v>0</v>
      </c>
      <c r="N18" s="1041">
        <f t="shared" si="1"/>
        <v>0</v>
      </c>
      <c r="O18" s="1041">
        <f t="shared" si="2"/>
        <v>0</v>
      </c>
      <c r="P18" s="1042">
        <f t="shared" si="3"/>
        <v>0</v>
      </c>
      <c r="Q18" s="5"/>
      <c r="R18" s="5"/>
    </row>
    <row r="19" spans="1:18" ht="26.25" thickBot="1" x14ac:dyDescent="0.4">
      <c r="A19" s="1033" t="s">
        <v>15</v>
      </c>
      <c r="B19" s="1036">
        <v>0</v>
      </c>
      <c r="C19" s="1036">
        <v>0</v>
      </c>
      <c r="D19" s="1037">
        <f>SUM(B19:C19)</f>
        <v>0</v>
      </c>
      <c r="E19" s="1036">
        <v>0</v>
      </c>
      <c r="F19" s="1036">
        <v>0</v>
      </c>
      <c r="G19" s="1037">
        <f>SUM(E19:F19)</f>
        <v>0</v>
      </c>
      <c r="H19" s="1038">
        <v>0</v>
      </c>
      <c r="I19" s="1036">
        <v>0</v>
      </c>
      <c r="J19" s="1037">
        <v>0</v>
      </c>
      <c r="K19" s="1038">
        <v>0</v>
      </c>
      <c r="L19" s="1036">
        <v>0</v>
      </c>
      <c r="M19" s="1036">
        <v>0</v>
      </c>
      <c r="N19" s="1035">
        <f t="shared" si="1"/>
        <v>0</v>
      </c>
      <c r="O19" s="1035">
        <f t="shared" si="2"/>
        <v>0</v>
      </c>
      <c r="P19" s="876">
        <f t="shared" si="3"/>
        <v>0</v>
      </c>
      <c r="Q19" s="5"/>
      <c r="R19" s="5"/>
    </row>
    <row r="20" spans="1:18" ht="27" customHeight="1" thickBot="1" x14ac:dyDescent="0.4">
      <c r="A20" s="1039" t="s">
        <v>16</v>
      </c>
      <c r="B20" s="1034">
        <f t="shared" ref="B20:M20" si="8">B16</f>
        <v>6</v>
      </c>
      <c r="C20" s="1034">
        <f t="shared" si="8"/>
        <v>2</v>
      </c>
      <c r="D20" s="1034">
        <f t="shared" si="8"/>
        <v>8</v>
      </c>
      <c r="E20" s="1034">
        <f t="shared" si="8"/>
        <v>8</v>
      </c>
      <c r="F20" s="1034">
        <f t="shared" si="8"/>
        <v>2</v>
      </c>
      <c r="G20" s="1034">
        <f t="shared" si="8"/>
        <v>10</v>
      </c>
      <c r="H20" s="1034">
        <f t="shared" si="8"/>
        <v>9</v>
      </c>
      <c r="I20" s="1034">
        <f t="shared" si="8"/>
        <v>0</v>
      </c>
      <c r="J20" s="1034">
        <f t="shared" si="8"/>
        <v>9</v>
      </c>
      <c r="K20" s="1034">
        <f t="shared" si="8"/>
        <v>7</v>
      </c>
      <c r="L20" s="1034">
        <f t="shared" si="8"/>
        <v>0</v>
      </c>
      <c r="M20" s="1034">
        <f t="shared" si="8"/>
        <v>7</v>
      </c>
      <c r="N20" s="1035">
        <f t="shared" si="1"/>
        <v>30</v>
      </c>
      <c r="O20" s="1035">
        <f t="shared" si="2"/>
        <v>4</v>
      </c>
      <c r="P20" s="876">
        <f t="shared" si="3"/>
        <v>34</v>
      </c>
      <c r="Q20" s="141"/>
      <c r="R20" s="141"/>
    </row>
    <row r="21" spans="1:18" ht="26.25" thickBot="1" x14ac:dyDescent="0.4">
      <c r="A21" s="1039" t="s">
        <v>17</v>
      </c>
      <c r="B21" s="1034">
        <f t="shared" ref="B21:M21" si="9">B19</f>
        <v>0</v>
      </c>
      <c r="C21" s="1034">
        <f t="shared" si="9"/>
        <v>0</v>
      </c>
      <c r="D21" s="1034">
        <f t="shared" si="9"/>
        <v>0</v>
      </c>
      <c r="E21" s="1034">
        <f t="shared" si="9"/>
        <v>0</v>
      </c>
      <c r="F21" s="1034">
        <f t="shared" si="9"/>
        <v>0</v>
      </c>
      <c r="G21" s="1034">
        <f t="shared" si="9"/>
        <v>0</v>
      </c>
      <c r="H21" s="1034">
        <f t="shared" si="9"/>
        <v>0</v>
      </c>
      <c r="I21" s="1034">
        <f t="shared" si="9"/>
        <v>0</v>
      </c>
      <c r="J21" s="1034">
        <f t="shared" si="9"/>
        <v>0</v>
      </c>
      <c r="K21" s="1034">
        <f t="shared" si="9"/>
        <v>0</v>
      </c>
      <c r="L21" s="1034">
        <f t="shared" si="9"/>
        <v>0</v>
      </c>
      <c r="M21" s="1034">
        <f t="shared" si="9"/>
        <v>0</v>
      </c>
      <c r="N21" s="1035">
        <f t="shared" si="1"/>
        <v>0</v>
      </c>
      <c r="O21" s="1035">
        <f t="shared" si="2"/>
        <v>0</v>
      </c>
      <c r="P21" s="876">
        <f t="shared" si="3"/>
        <v>0</v>
      </c>
      <c r="Q21" s="257"/>
      <c r="R21" s="257"/>
    </row>
    <row r="22" spans="1:18" ht="26.25" thickBot="1" x14ac:dyDescent="0.4">
      <c r="A22" s="1044" t="s">
        <v>112</v>
      </c>
      <c r="B22" s="1045">
        <f>B11+B21</f>
        <v>6</v>
      </c>
      <c r="C22" s="1045">
        <f t="shared" ref="C22:P22" si="10">C11+C21</f>
        <v>2</v>
      </c>
      <c r="D22" s="1045">
        <f t="shared" si="10"/>
        <v>8</v>
      </c>
      <c r="E22" s="1045">
        <f t="shared" si="10"/>
        <v>8</v>
      </c>
      <c r="F22" s="1045">
        <f t="shared" si="10"/>
        <v>2</v>
      </c>
      <c r="G22" s="1045">
        <f t="shared" si="10"/>
        <v>10</v>
      </c>
      <c r="H22" s="1045">
        <f t="shared" si="10"/>
        <v>9</v>
      </c>
      <c r="I22" s="1045">
        <f t="shared" si="10"/>
        <v>0</v>
      </c>
      <c r="J22" s="1045">
        <f t="shared" si="10"/>
        <v>9</v>
      </c>
      <c r="K22" s="1045">
        <f t="shared" si="10"/>
        <v>7</v>
      </c>
      <c r="L22" s="1045">
        <f t="shared" si="10"/>
        <v>0</v>
      </c>
      <c r="M22" s="1045">
        <f t="shared" si="10"/>
        <v>7</v>
      </c>
      <c r="N22" s="1045">
        <f t="shared" si="10"/>
        <v>30</v>
      </c>
      <c r="O22" s="1045">
        <f t="shared" si="10"/>
        <v>4</v>
      </c>
      <c r="P22" s="1045">
        <f t="shared" si="10"/>
        <v>34</v>
      </c>
    </row>
    <row r="23" spans="1:18" hidden="1" x14ac:dyDescent="0.35">
      <c r="A23" s="5"/>
      <c r="B23" s="5"/>
      <c r="C23" s="257"/>
      <c r="D23" s="257"/>
      <c r="E23" s="257"/>
      <c r="F23" s="257"/>
      <c r="G23" s="257"/>
      <c r="H23" s="257"/>
      <c r="I23" s="257"/>
      <c r="J23" s="257"/>
      <c r="K23" s="257"/>
      <c r="L23" s="257"/>
      <c r="M23" s="257"/>
      <c r="N23" s="259"/>
    </row>
    <row r="24" spans="1:18" x14ac:dyDescent="0.35">
      <c r="A24" s="5"/>
      <c r="B24" s="5"/>
      <c r="C24" s="257"/>
      <c r="D24" s="257"/>
      <c r="E24" s="257"/>
      <c r="F24" s="257"/>
      <c r="G24" s="257"/>
      <c r="H24" s="257"/>
      <c r="I24" s="257"/>
      <c r="J24" s="257"/>
      <c r="K24" s="257"/>
      <c r="L24" s="257"/>
      <c r="M24" s="257"/>
      <c r="N24" s="257"/>
      <c r="O24" s="257"/>
    </row>
    <row r="25" spans="1:18" x14ac:dyDescent="0.35">
      <c r="A25" s="1304"/>
      <c r="B25" s="1304"/>
      <c r="C25" s="1304"/>
      <c r="D25" s="1304"/>
      <c r="E25" s="1304"/>
      <c r="F25" s="1304"/>
      <c r="G25" s="1304"/>
      <c r="H25" s="1304"/>
      <c r="I25" s="1304"/>
      <c r="J25" s="1304"/>
      <c r="K25" s="1304"/>
      <c r="L25" s="1304"/>
      <c r="M25" s="1304"/>
      <c r="N25" s="1304"/>
      <c r="O25" s="1304"/>
      <c r="P25" s="1304"/>
    </row>
  </sheetData>
  <mergeCells count="9">
    <mergeCell ref="A25:P25"/>
    <mergeCell ref="B5:D6"/>
    <mergeCell ref="A1:M1"/>
    <mergeCell ref="A3:M3"/>
    <mergeCell ref="A5:A7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topLeftCell="A7" zoomScale="50" zoomScaleNormal="50" workbookViewId="0">
      <selection activeCell="H19" sqref="H19"/>
    </sheetView>
  </sheetViews>
  <sheetFormatPr defaultRowHeight="25.5" x14ac:dyDescent="0.35"/>
  <cols>
    <col min="1" max="1" width="3" style="245" customWidth="1"/>
    <col min="2" max="2" width="79.28515625" style="245" customWidth="1"/>
    <col min="3" max="3" width="15.5703125" style="245" customWidth="1"/>
    <col min="4" max="4" width="15.85546875" style="245" customWidth="1"/>
    <col min="5" max="5" width="12.7109375" style="245" customWidth="1"/>
    <col min="6" max="6" width="14.5703125" style="245" customWidth="1"/>
    <col min="7" max="7" width="12.5703125" style="245" customWidth="1"/>
    <col min="8" max="8" width="12.7109375" style="245" customWidth="1"/>
    <col min="9" max="9" width="14.7109375" style="245" customWidth="1"/>
    <col min="10" max="10" width="13.7109375" style="245" customWidth="1"/>
    <col min="11" max="11" width="14.28515625" style="245" customWidth="1"/>
    <col min="12" max="12" width="14.85546875" style="245" customWidth="1"/>
    <col min="13" max="13" width="14" style="245" customWidth="1"/>
    <col min="14" max="14" width="12" style="245" customWidth="1"/>
    <col min="15" max="16" width="15.85546875" style="245" customWidth="1"/>
    <col min="17" max="17" width="13.85546875" style="245" customWidth="1"/>
    <col min="18" max="18" width="14.28515625" style="245" customWidth="1"/>
    <col min="19" max="19" width="10.42578125" style="245" customWidth="1"/>
    <col min="20" max="20" width="9.28515625" style="245" customWidth="1"/>
    <col min="21" max="259" width="9.140625" style="245"/>
    <col min="260" max="260" width="3" style="245" customWidth="1"/>
    <col min="261" max="261" width="79.28515625" style="245" customWidth="1"/>
    <col min="262" max="262" width="10.28515625" style="245" customWidth="1"/>
    <col min="263" max="263" width="8.5703125" style="245" customWidth="1"/>
    <col min="264" max="264" width="11" style="245" customWidth="1"/>
    <col min="265" max="265" width="9.28515625" style="245" customWidth="1"/>
    <col min="266" max="266" width="10.28515625" style="245" customWidth="1"/>
    <col min="267" max="267" width="14.28515625" style="245" customWidth="1"/>
    <col min="268" max="269" width="9.42578125" style="245" customWidth="1"/>
    <col min="270" max="270" width="12" style="245" customWidth="1"/>
    <col min="271" max="271" width="12.42578125" style="245" customWidth="1"/>
    <col min="272" max="272" width="11" style="245" customWidth="1"/>
    <col min="273" max="273" width="10.7109375" style="245" customWidth="1"/>
    <col min="274" max="274" width="14.28515625" style="245" customWidth="1"/>
    <col min="275" max="275" width="10.42578125" style="245" customWidth="1"/>
    <col min="276" max="276" width="9.28515625" style="245" customWidth="1"/>
    <col min="277" max="515" width="9.140625" style="245"/>
    <col min="516" max="516" width="3" style="245" customWidth="1"/>
    <col min="517" max="517" width="79.28515625" style="245" customWidth="1"/>
    <col min="518" max="518" width="10.28515625" style="245" customWidth="1"/>
    <col min="519" max="519" width="8.5703125" style="245" customWidth="1"/>
    <col min="520" max="520" width="11" style="245" customWidth="1"/>
    <col min="521" max="521" width="9.28515625" style="245" customWidth="1"/>
    <col min="522" max="522" width="10.28515625" style="245" customWidth="1"/>
    <col min="523" max="523" width="14.28515625" style="245" customWidth="1"/>
    <col min="524" max="525" width="9.42578125" style="245" customWidth="1"/>
    <col min="526" max="526" width="12" style="245" customWidth="1"/>
    <col min="527" max="527" width="12.42578125" style="245" customWidth="1"/>
    <col min="528" max="528" width="11" style="245" customWidth="1"/>
    <col min="529" max="529" width="10.7109375" style="245" customWidth="1"/>
    <col min="530" max="530" width="14.28515625" style="245" customWidth="1"/>
    <col min="531" max="531" width="10.42578125" style="245" customWidth="1"/>
    <col min="532" max="532" width="9.28515625" style="245" customWidth="1"/>
    <col min="533" max="771" width="9.140625" style="245"/>
    <col min="772" max="772" width="3" style="245" customWidth="1"/>
    <col min="773" max="773" width="79.28515625" style="245" customWidth="1"/>
    <col min="774" max="774" width="10.28515625" style="245" customWidth="1"/>
    <col min="775" max="775" width="8.5703125" style="245" customWidth="1"/>
    <col min="776" max="776" width="11" style="245" customWidth="1"/>
    <col min="777" max="777" width="9.28515625" style="245" customWidth="1"/>
    <col min="778" max="778" width="10.28515625" style="245" customWidth="1"/>
    <col min="779" max="779" width="14.28515625" style="245" customWidth="1"/>
    <col min="780" max="781" width="9.42578125" style="245" customWidth="1"/>
    <col min="782" max="782" width="12" style="245" customWidth="1"/>
    <col min="783" max="783" width="12.42578125" style="245" customWidth="1"/>
    <col min="784" max="784" width="11" style="245" customWidth="1"/>
    <col min="785" max="785" width="10.7109375" style="245" customWidth="1"/>
    <col min="786" max="786" width="14.28515625" style="245" customWidth="1"/>
    <col min="787" max="787" width="10.42578125" style="245" customWidth="1"/>
    <col min="788" max="788" width="9.28515625" style="245" customWidth="1"/>
    <col min="789" max="1027" width="9.140625" style="245"/>
    <col min="1028" max="1028" width="3" style="245" customWidth="1"/>
    <col min="1029" max="1029" width="79.28515625" style="245" customWidth="1"/>
    <col min="1030" max="1030" width="10.28515625" style="245" customWidth="1"/>
    <col min="1031" max="1031" width="8.5703125" style="245" customWidth="1"/>
    <col min="1032" max="1032" width="11" style="245" customWidth="1"/>
    <col min="1033" max="1033" width="9.28515625" style="245" customWidth="1"/>
    <col min="1034" max="1034" width="10.28515625" style="245" customWidth="1"/>
    <col min="1035" max="1035" width="14.28515625" style="245" customWidth="1"/>
    <col min="1036" max="1037" width="9.42578125" style="245" customWidth="1"/>
    <col min="1038" max="1038" width="12" style="245" customWidth="1"/>
    <col min="1039" max="1039" width="12.42578125" style="245" customWidth="1"/>
    <col min="1040" max="1040" width="11" style="245" customWidth="1"/>
    <col min="1041" max="1041" width="10.7109375" style="245" customWidth="1"/>
    <col min="1042" max="1042" width="14.28515625" style="245" customWidth="1"/>
    <col min="1043" max="1043" width="10.42578125" style="245" customWidth="1"/>
    <col min="1044" max="1044" width="9.28515625" style="245" customWidth="1"/>
    <col min="1045" max="1283" width="9.140625" style="245"/>
    <col min="1284" max="1284" width="3" style="245" customWidth="1"/>
    <col min="1285" max="1285" width="79.28515625" style="245" customWidth="1"/>
    <col min="1286" max="1286" width="10.28515625" style="245" customWidth="1"/>
    <col min="1287" max="1287" width="8.5703125" style="245" customWidth="1"/>
    <col min="1288" max="1288" width="11" style="245" customWidth="1"/>
    <col min="1289" max="1289" width="9.28515625" style="245" customWidth="1"/>
    <col min="1290" max="1290" width="10.28515625" style="245" customWidth="1"/>
    <col min="1291" max="1291" width="14.28515625" style="245" customWidth="1"/>
    <col min="1292" max="1293" width="9.42578125" style="245" customWidth="1"/>
    <col min="1294" max="1294" width="12" style="245" customWidth="1"/>
    <col min="1295" max="1295" width="12.42578125" style="245" customWidth="1"/>
    <col min="1296" max="1296" width="11" style="245" customWidth="1"/>
    <col min="1297" max="1297" width="10.7109375" style="245" customWidth="1"/>
    <col min="1298" max="1298" width="14.28515625" style="245" customWidth="1"/>
    <col min="1299" max="1299" width="10.42578125" style="245" customWidth="1"/>
    <col min="1300" max="1300" width="9.28515625" style="245" customWidth="1"/>
    <col min="1301" max="1539" width="9.140625" style="245"/>
    <col min="1540" max="1540" width="3" style="245" customWidth="1"/>
    <col min="1541" max="1541" width="79.28515625" style="245" customWidth="1"/>
    <col min="1542" max="1542" width="10.28515625" style="245" customWidth="1"/>
    <col min="1543" max="1543" width="8.5703125" style="245" customWidth="1"/>
    <col min="1544" max="1544" width="11" style="245" customWidth="1"/>
    <col min="1545" max="1545" width="9.28515625" style="245" customWidth="1"/>
    <col min="1546" max="1546" width="10.28515625" style="245" customWidth="1"/>
    <col min="1547" max="1547" width="14.28515625" style="245" customWidth="1"/>
    <col min="1548" max="1549" width="9.42578125" style="245" customWidth="1"/>
    <col min="1550" max="1550" width="12" style="245" customWidth="1"/>
    <col min="1551" max="1551" width="12.42578125" style="245" customWidth="1"/>
    <col min="1552" max="1552" width="11" style="245" customWidth="1"/>
    <col min="1553" max="1553" width="10.7109375" style="245" customWidth="1"/>
    <col min="1554" max="1554" width="14.28515625" style="245" customWidth="1"/>
    <col min="1555" max="1555" width="10.42578125" style="245" customWidth="1"/>
    <col min="1556" max="1556" width="9.28515625" style="245" customWidth="1"/>
    <col min="1557" max="1795" width="9.140625" style="245"/>
    <col min="1796" max="1796" width="3" style="245" customWidth="1"/>
    <col min="1797" max="1797" width="79.28515625" style="245" customWidth="1"/>
    <col min="1798" max="1798" width="10.28515625" style="245" customWidth="1"/>
    <col min="1799" max="1799" width="8.5703125" style="245" customWidth="1"/>
    <col min="1800" max="1800" width="11" style="245" customWidth="1"/>
    <col min="1801" max="1801" width="9.28515625" style="245" customWidth="1"/>
    <col min="1802" max="1802" width="10.28515625" style="245" customWidth="1"/>
    <col min="1803" max="1803" width="14.28515625" style="245" customWidth="1"/>
    <col min="1804" max="1805" width="9.42578125" style="245" customWidth="1"/>
    <col min="1806" max="1806" width="12" style="245" customWidth="1"/>
    <col min="1807" max="1807" width="12.42578125" style="245" customWidth="1"/>
    <col min="1808" max="1808" width="11" style="245" customWidth="1"/>
    <col min="1809" max="1809" width="10.7109375" style="245" customWidth="1"/>
    <col min="1810" max="1810" width="14.28515625" style="245" customWidth="1"/>
    <col min="1811" max="1811" width="10.42578125" style="245" customWidth="1"/>
    <col min="1812" max="1812" width="9.28515625" style="245" customWidth="1"/>
    <col min="1813" max="2051" width="9.140625" style="245"/>
    <col min="2052" max="2052" width="3" style="245" customWidth="1"/>
    <col min="2053" max="2053" width="79.28515625" style="245" customWidth="1"/>
    <col min="2054" max="2054" width="10.28515625" style="245" customWidth="1"/>
    <col min="2055" max="2055" width="8.5703125" style="245" customWidth="1"/>
    <col min="2056" max="2056" width="11" style="245" customWidth="1"/>
    <col min="2057" max="2057" width="9.28515625" style="245" customWidth="1"/>
    <col min="2058" max="2058" width="10.28515625" style="245" customWidth="1"/>
    <col min="2059" max="2059" width="14.28515625" style="245" customWidth="1"/>
    <col min="2060" max="2061" width="9.42578125" style="245" customWidth="1"/>
    <col min="2062" max="2062" width="12" style="245" customWidth="1"/>
    <col min="2063" max="2063" width="12.42578125" style="245" customWidth="1"/>
    <col min="2064" max="2064" width="11" style="245" customWidth="1"/>
    <col min="2065" max="2065" width="10.7109375" style="245" customWidth="1"/>
    <col min="2066" max="2066" width="14.28515625" style="245" customWidth="1"/>
    <col min="2067" max="2067" width="10.42578125" style="245" customWidth="1"/>
    <col min="2068" max="2068" width="9.28515625" style="245" customWidth="1"/>
    <col min="2069" max="2307" width="9.140625" style="245"/>
    <col min="2308" max="2308" width="3" style="245" customWidth="1"/>
    <col min="2309" max="2309" width="79.28515625" style="245" customWidth="1"/>
    <col min="2310" max="2310" width="10.28515625" style="245" customWidth="1"/>
    <col min="2311" max="2311" width="8.5703125" style="245" customWidth="1"/>
    <col min="2312" max="2312" width="11" style="245" customWidth="1"/>
    <col min="2313" max="2313" width="9.28515625" style="245" customWidth="1"/>
    <col min="2314" max="2314" width="10.28515625" style="245" customWidth="1"/>
    <col min="2315" max="2315" width="14.28515625" style="245" customWidth="1"/>
    <col min="2316" max="2317" width="9.42578125" style="245" customWidth="1"/>
    <col min="2318" max="2318" width="12" style="245" customWidth="1"/>
    <col min="2319" max="2319" width="12.42578125" style="245" customWidth="1"/>
    <col min="2320" max="2320" width="11" style="245" customWidth="1"/>
    <col min="2321" max="2321" width="10.7109375" style="245" customWidth="1"/>
    <col min="2322" max="2322" width="14.28515625" style="245" customWidth="1"/>
    <col min="2323" max="2323" width="10.42578125" style="245" customWidth="1"/>
    <col min="2324" max="2324" width="9.28515625" style="245" customWidth="1"/>
    <col min="2325" max="2563" width="9.140625" style="245"/>
    <col min="2564" max="2564" width="3" style="245" customWidth="1"/>
    <col min="2565" max="2565" width="79.28515625" style="245" customWidth="1"/>
    <col min="2566" max="2566" width="10.28515625" style="245" customWidth="1"/>
    <col min="2567" max="2567" width="8.5703125" style="245" customWidth="1"/>
    <col min="2568" max="2568" width="11" style="245" customWidth="1"/>
    <col min="2569" max="2569" width="9.28515625" style="245" customWidth="1"/>
    <col min="2570" max="2570" width="10.28515625" style="245" customWidth="1"/>
    <col min="2571" max="2571" width="14.28515625" style="245" customWidth="1"/>
    <col min="2572" max="2573" width="9.42578125" style="245" customWidth="1"/>
    <col min="2574" max="2574" width="12" style="245" customWidth="1"/>
    <col min="2575" max="2575" width="12.42578125" style="245" customWidth="1"/>
    <col min="2576" max="2576" width="11" style="245" customWidth="1"/>
    <col min="2577" max="2577" width="10.7109375" style="245" customWidth="1"/>
    <col min="2578" max="2578" width="14.28515625" style="245" customWidth="1"/>
    <col min="2579" max="2579" width="10.42578125" style="245" customWidth="1"/>
    <col min="2580" max="2580" width="9.28515625" style="245" customWidth="1"/>
    <col min="2581" max="2819" width="9.140625" style="245"/>
    <col min="2820" max="2820" width="3" style="245" customWidth="1"/>
    <col min="2821" max="2821" width="79.28515625" style="245" customWidth="1"/>
    <col min="2822" max="2822" width="10.28515625" style="245" customWidth="1"/>
    <col min="2823" max="2823" width="8.5703125" style="245" customWidth="1"/>
    <col min="2824" max="2824" width="11" style="245" customWidth="1"/>
    <col min="2825" max="2825" width="9.28515625" style="245" customWidth="1"/>
    <col min="2826" max="2826" width="10.28515625" style="245" customWidth="1"/>
    <col min="2827" max="2827" width="14.28515625" style="245" customWidth="1"/>
    <col min="2828" max="2829" width="9.42578125" style="245" customWidth="1"/>
    <col min="2830" max="2830" width="12" style="245" customWidth="1"/>
    <col min="2831" max="2831" width="12.42578125" style="245" customWidth="1"/>
    <col min="2832" max="2832" width="11" style="245" customWidth="1"/>
    <col min="2833" max="2833" width="10.7109375" style="245" customWidth="1"/>
    <col min="2834" max="2834" width="14.28515625" style="245" customWidth="1"/>
    <col min="2835" max="2835" width="10.42578125" style="245" customWidth="1"/>
    <col min="2836" max="2836" width="9.28515625" style="245" customWidth="1"/>
    <col min="2837" max="3075" width="9.140625" style="245"/>
    <col min="3076" max="3076" width="3" style="245" customWidth="1"/>
    <col min="3077" max="3077" width="79.28515625" style="245" customWidth="1"/>
    <col min="3078" max="3078" width="10.28515625" style="245" customWidth="1"/>
    <col min="3079" max="3079" width="8.5703125" style="245" customWidth="1"/>
    <col min="3080" max="3080" width="11" style="245" customWidth="1"/>
    <col min="3081" max="3081" width="9.28515625" style="245" customWidth="1"/>
    <col min="3082" max="3082" width="10.28515625" style="245" customWidth="1"/>
    <col min="3083" max="3083" width="14.28515625" style="245" customWidth="1"/>
    <col min="3084" max="3085" width="9.42578125" style="245" customWidth="1"/>
    <col min="3086" max="3086" width="12" style="245" customWidth="1"/>
    <col min="3087" max="3087" width="12.42578125" style="245" customWidth="1"/>
    <col min="3088" max="3088" width="11" style="245" customWidth="1"/>
    <col min="3089" max="3089" width="10.7109375" style="245" customWidth="1"/>
    <col min="3090" max="3090" width="14.28515625" style="245" customWidth="1"/>
    <col min="3091" max="3091" width="10.42578125" style="245" customWidth="1"/>
    <col min="3092" max="3092" width="9.28515625" style="245" customWidth="1"/>
    <col min="3093" max="3331" width="9.140625" style="245"/>
    <col min="3332" max="3332" width="3" style="245" customWidth="1"/>
    <col min="3333" max="3333" width="79.28515625" style="245" customWidth="1"/>
    <col min="3334" max="3334" width="10.28515625" style="245" customWidth="1"/>
    <col min="3335" max="3335" width="8.5703125" style="245" customWidth="1"/>
    <col min="3336" max="3336" width="11" style="245" customWidth="1"/>
    <col min="3337" max="3337" width="9.28515625" style="245" customWidth="1"/>
    <col min="3338" max="3338" width="10.28515625" style="245" customWidth="1"/>
    <col min="3339" max="3339" width="14.28515625" style="245" customWidth="1"/>
    <col min="3340" max="3341" width="9.42578125" style="245" customWidth="1"/>
    <col min="3342" max="3342" width="12" style="245" customWidth="1"/>
    <col min="3343" max="3343" width="12.42578125" style="245" customWidth="1"/>
    <col min="3344" max="3344" width="11" style="245" customWidth="1"/>
    <col min="3345" max="3345" width="10.7109375" style="245" customWidth="1"/>
    <col min="3346" max="3346" width="14.28515625" style="245" customWidth="1"/>
    <col min="3347" max="3347" width="10.42578125" style="245" customWidth="1"/>
    <col min="3348" max="3348" width="9.28515625" style="245" customWidth="1"/>
    <col min="3349" max="3587" width="9.140625" style="245"/>
    <col min="3588" max="3588" width="3" style="245" customWidth="1"/>
    <col min="3589" max="3589" width="79.28515625" style="245" customWidth="1"/>
    <col min="3590" max="3590" width="10.28515625" style="245" customWidth="1"/>
    <col min="3591" max="3591" width="8.5703125" style="245" customWidth="1"/>
    <col min="3592" max="3592" width="11" style="245" customWidth="1"/>
    <col min="3593" max="3593" width="9.28515625" style="245" customWidth="1"/>
    <col min="3594" max="3594" width="10.28515625" style="245" customWidth="1"/>
    <col min="3595" max="3595" width="14.28515625" style="245" customWidth="1"/>
    <col min="3596" max="3597" width="9.42578125" style="245" customWidth="1"/>
    <col min="3598" max="3598" width="12" style="245" customWidth="1"/>
    <col min="3599" max="3599" width="12.42578125" style="245" customWidth="1"/>
    <col min="3600" max="3600" width="11" style="245" customWidth="1"/>
    <col min="3601" max="3601" width="10.7109375" style="245" customWidth="1"/>
    <col min="3602" max="3602" width="14.28515625" style="245" customWidth="1"/>
    <col min="3603" max="3603" width="10.42578125" style="245" customWidth="1"/>
    <col min="3604" max="3604" width="9.28515625" style="245" customWidth="1"/>
    <col min="3605" max="3843" width="9.140625" style="245"/>
    <col min="3844" max="3844" width="3" style="245" customWidth="1"/>
    <col min="3845" max="3845" width="79.28515625" style="245" customWidth="1"/>
    <col min="3846" max="3846" width="10.28515625" style="245" customWidth="1"/>
    <col min="3847" max="3847" width="8.5703125" style="245" customWidth="1"/>
    <col min="3848" max="3848" width="11" style="245" customWidth="1"/>
    <col min="3849" max="3849" width="9.28515625" style="245" customWidth="1"/>
    <col min="3850" max="3850" width="10.28515625" style="245" customWidth="1"/>
    <col min="3851" max="3851" width="14.28515625" style="245" customWidth="1"/>
    <col min="3852" max="3853" width="9.42578125" style="245" customWidth="1"/>
    <col min="3854" max="3854" width="12" style="245" customWidth="1"/>
    <col min="3855" max="3855" width="12.42578125" style="245" customWidth="1"/>
    <col min="3856" max="3856" width="11" style="245" customWidth="1"/>
    <col min="3857" max="3857" width="10.7109375" style="245" customWidth="1"/>
    <col min="3858" max="3858" width="14.28515625" style="245" customWidth="1"/>
    <col min="3859" max="3859" width="10.42578125" style="245" customWidth="1"/>
    <col min="3860" max="3860" width="9.28515625" style="245" customWidth="1"/>
    <col min="3861" max="4099" width="9.140625" style="245"/>
    <col min="4100" max="4100" width="3" style="245" customWidth="1"/>
    <col min="4101" max="4101" width="79.28515625" style="245" customWidth="1"/>
    <col min="4102" max="4102" width="10.28515625" style="245" customWidth="1"/>
    <col min="4103" max="4103" width="8.5703125" style="245" customWidth="1"/>
    <col min="4104" max="4104" width="11" style="245" customWidth="1"/>
    <col min="4105" max="4105" width="9.28515625" style="245" customWidth="1"/>
    <col min="4106" max="4106" width="10.28515625" style="245" customWidth="1"/>
    <col min="4107" max="4107" width="14.28515625" style="245" customWidth="1"/>
    <col min="4108" max="4109" width="9.42578125" style="245" customWidth="1"/>
    <col min="4110" max="4110" width="12" style="245" customWidth="1"/>
    <col min="4111" max="4111" width="12.42578125" style="245" customWidth="1"/>
    <col min="4112" max="4112" width="11" style="245" customWidth="1"/>
    <col min="4113" max="4113" width="10.7109375" style="245" customWidth="1"/>
    <col min="4114" max="4114" width="14.28515625" style="245" customWidth="1"/>
    <col min="4115" max="4115" width="10.42578125" style="245" customWidth="1"/>
    <col min="4116" max="4116" width="9.28515625" style="245" customWidth="1"/>
    <col min="4117" max="4355" width="9.140625" style="245"/>
    <col min="4356" max="4356" width="3" style="245" customWidth="1"/>
    <col min="4357" max="4357" width="79.28515625" style="245" customWidth="1"/>
    <col min="4358" max="4358" width="10.28515625" style="245" customWidth="1"/>
    <col min="4359" max="4359" width="8.5703125" style="245" customWidth="1"/>
    <col min="4360" max="4360" width="11" style="245" customWidth="1"/>
    <col min="4361" max="4361" width="9.28515625" style="245" customWidth="1"/>
    <col min="4362" max="4362" width="10.28515625" style="245" customWidth="1"/>
    <col min="4363" max="4363" width="14.28515625" style="245" customWidth="1"/>
    <col min="4364" max="4365" width="9.42578125" style="245" customWidth="1"/>
    <col min="4366" max="4366" width="12" style="245" customWidth="1"/>
    <col min="4367" max="4367" width="12.42578125" style="245" customWidth="1"/>
    <col min="4368" max="4368" width="11" style="245" customWidth="1"/>
    <col min="4369" max="4369" width="10.7109375" style="245" customWidth="1"/>
    <col min="4370" max="4370" width="14.28515625" style="245" customWidth="1"/>
    <col min="4371" max="4371" width="10.42578125" style="245" customWidth="1"/>
    <col min="4372" max="4372" width="9.28515625" style="245" customWidth="1"/>
    <col min="4373" max="4611" width="9.140625" style="245"/>
    <col min="4612" max="4612" width="3" style="245" customWidth="1"/>
    <col min="4613" max="4613" width="79.28515625" style="245" customWidth="1"/>
    <col min="4614" max="4614" width="10.28515625" style="245" customWidth="1"/>
    <col min="4615" max="4615" width="8.5703125" style="245" customWidth="1"/>
    <col min="4616" max="4616" width="11" style="245" customWidth="1"/>
    <col min="4617" max="4617" width="9.28515625" style="245" customWidth="1"/>
    <col min="4618" max="4618" width="10.28515625" style="245" customWidth="1"/>
    <col min="4619" max="4619" width="14.28515625" style="245" customWidth="1"/>
    <col min="4620" max="4621" width="9.42578125" style="245" customWidth="1"/>
    <col min="4622" max="4622" width="12" style="245" customWidth="1"/>
    <col min="4623" max="4623" width="12.42578125" style="245" customWidth="1"/>
    <col min="4624" max="4624" width="11" style="245" customWidth="1"/>
    <col min="4625" max="4625" width="10.7109375" style="245" customWidth="1"/>
    <col min="4626" max="4626" width="14.28515625" style="245" customWidth="1"/>
    <col min="4627" max="4627" width="10.42578125" style="245" customWidth="1"/>
    <col min="4628" max="4628" width="9.28515625" style="245" customWidth="1"/>
    <col min="4629" max="4867" width="9.140625" style="245"/>
    <col min="4868" max="4868" width="3" style="245" customWidth="1"/>
    <col min="4869" max="4869" width="79.28515625" style="245" customWidth="1"/>
    <col min="4870" max="4870" width="10.28515625" style="245" customWidth="1"/>
    <col min="4871" max="4871" width="8.5703125" style="245" customWidth="1"/>
    <col min="4872" max="4872" width="11" style="245" customWidth="1"/>
    <col min="4873" max="4873" width="9.28515625" style="245" customWidth="1"/>
    <col min="4874" max="4874" width="10.28515625" style="245" customWidth="1"/>
    <col min="4875" max="4875" width="14.28515625" style="245" customWidth="1"/>
    <col min="4876" max="4877" width="9.42578125" style="245" customWidth="1"/>
    <col min="4878" max="4878" width="12" style="245" customWidth="1"/>
    <col min="4879" max="4879" width="12.42578125" style="245" customWidth="1"/>
    <col min="4880" max="4880" width="11" style="245" customWidth="1"/>
    <col min="4881" max="4881" width="10.7109375" style="245" customWidth="1"/>
    <col min="4882" max="4882" width="14.28515625" style="245" customWidth="1"/>
    <col min="4883" max="4883" width="10.42578125" style="245" customWidth="1"/>
    <col min="4884" max="4884" width="9.28515625" style="245" customWidth="1"/>
    <col min="4885" max="5123" width="9.140625" style="245"/>
    <col min="5124" max="5124" width="3" style="245" customWidth="1"/>
    <col min="5125" max="5125" width="79.28515625" style="245" customWidth="1"/>
    <col min="5126" max="5126" width="10.28515625" style="245" customWidth="1"/>
    <col min="5127" max="5127" width="8.5703125" style="245" customWidth="1"/>
    <col min="5128" max="5128" width="11" style="245" customWidth="1"/>
    <col min="5129" max="5129" width="9.28515625" style="245" customWidth="1"/>
    <col min="5130" max="5130" width="10.28515625" style="245" customWidth="1"/>
    <col min="5131" max="5131" width="14.28515625" style="245" customWidth="1"/>
    <col min="5132" max="5133" width="9.42578125" style="245" customWidth="1"/>
    <col min="5134" max="5134" width="12" style="245" customWidth="1"/>
    <col min="5135" max="5135" width="12.42578125" style="245" customWidth="1"/>
    <col min="5136" max="5136" width="11" style="245" customWidth="1"/>
    <col min="5137" max="5137" width="10.7109375" style="245" customWidth="1"/>
    <col min="5138" max="5138" width="14.28515625" style="245" customWidth="1"/>
    <col min="5139" max="5139" width="10.42578125" style="245" customWidth="1"/>
    <col min="5140" max="5140" width="9.28515625" style="245" customWidth="1"/>
    <col min="5141" max="5379" width="9.140625" style="245"/>
    <col min="5380" max="5380" width="3" style="245" customWidth="1"/>
    <col min="5381" max="5381" width="79.28515625" style="245" customWidth="1"/>
    <col min="5382" max="5382" width="10.28515625" style="245" customWidth="1"/>
    <col min="5383" max="5383" width="8.5703125" style="245" customWidth="1"/>
    <col min="5384" max="5384" width="11" style="245" customWidth="1"/>
    <col min="5385" max="5385" width="9.28515625" style="245" customWidth="1"/>
    <col min="5386" max="5386" width="10.28515625" style="245" customWidth="1"/>
    <col min="5387" max="5387" width="14.28515625" style="245" customWidth="1"/>
    <col min="5388" max="5389" width="9.42578125" style="245" customWidth="1"/>
    <col min="5390" max="5390" width="12" style="245" customWidth="1"/>
    <col min="5391" max="5391" width="12.42578125" style="245" customWidth="1"/>
    <col min="5392" max="5392" width="11" style="245" customWidth="1"/>
    <col min="5393" max="5393" width="10.7109375" style="245" customWidth="1"/>
    <col min="5394" max="5394" width="14.28515625" style="245" customWidth="1"/>
    <col min="5395" max="5395" width="10.42578125" style="245" customWidth="1"/>
    <col min="5396" max="5396" width="9.28515625" style="245" customWidth="1"/>
    <col min="5397" max="5635" width="9.140625" style="245"/>
    <col min="5636" max="5636" width="3" style="245" customWidth="1"/>
    <col min="5637" max="5637" width="79.28515625" style="245" customWidth="1"/>
    <col min="5638" max="5638" width="10.28515625" style="245" customWidth="1"/>
    <col min="5639" max="5639" width="8.5703125" style="245" customWidth="1"/>
    <col min="5640" max="5640" width="11" style="245" customWidth="1"/>
    <col min="5641" max="5641" width="9.28515625" style="245" customWidth="1"/>
    <col min="5642" max="5642" width="10.28515625" style="245" customWidth="1"/>
    <col min="5643" max="5643" width="14.28515625" style="245" customWidth="1"/>
    <col min="5644" max="5645" width="9.42578125" style="245" customWidth="1"/>
    <col min="5646" max="5646" width="12" style="245" customWidth="1"/>
    <col min="5647" max="5647" width="12.42578125" style="245" customWidth="1"/>
    <col min="5648" max="5648" width="11" style="245" customWidth="1"/>
    <col min="5649" max="5649" width="10.7109375" style="245" customWidth="1"/>
    <col min="5650" max="5650" width="14.28515625" style="245" customWidth="1"/>
    <col min="5651" max="5651" width="10.42578125" style="245" customWidth="1"/>
    <col min="5652" max="5652" width="9.28515625" style="245" customWidth="1"/>
    <col min="5653" max="5891" width="9.140625" style="245"/>
    <col min="5892" max="5892" width="3" style="245" customWidth="1"/>
    <col min="5893" max="5893" width="79.28515625" style="245" customWidth="1"/>
    <col min="5894" max="5894" width="10.28515625" style="245" customWidth="1"/>
    <col min="5895" max="5895" width="8.5703125" style="245" customWidth="1"/>
    <col min="5896" max="5896" width="11" style="245" customWidth="1"/>
    <col min="5897" max="5897" width="9.28515625" style="245" customWidth="1"/>
    <col min="5898" max="5898" width="10.28515625" style="245" customWidth="1"/>
    <col min="5899" max="5899" width="14.28515625" style="245" customWidth="1"/>
    <col min="5900" max="5901" width="9.42578125" style="245" customWidth="1"/>
    <col min="5902" max="5902" width="12" style="245" customWidth="1"/>
    <col min="5903" max="5903" width="12.42578125" style="245" customWidth="1"/>
    <col min="5904" max="5904" width="11" style="245" customWidth="1"/>
    <col min="5905" max="5905" width="10.7109375" style="245" customWidth="1"/>
    <col min="5906" max="5906" width="14.28515625" style="245" customWidth="1"/>
    <col min="5907" max="5907" width="10.42578125" style="245" customWidth="1"/>
    <col min="5908" max="5908" width="9.28515625" style="245" customWidth="1"/>
    <col min="5909" max="6147" width="9.140625" style="245"/>
    <col min="6148" max="6148" width="3" style="245" customWidth="1"/>
    <col min="6149" max="6149" width="79.28515625" style="245" customWidth="1"/>
    <col min="6150" max="6150" width="10.28515625" style="245" customWidth="1"/>
    <col min="6151" max="6151" width="8.5703125" style="245" customWidth="1"/>
    <col min="6152" max="6152" width="11" style="245" customWidth="1"/>
    <col min="6153" max="6153" width="9.28515625" style="245" customWidth="1"/>
    <col min="6154" max="6154" width="10.28515625" style="245" customWidth="1"/>
    <col min="6155" max="6155" width="14.28515625" style="245" customWidth="1"/>
    <col min="6156" max="6157" width="9.42578125" style="245" customWidth="1"/>
    <col min="6158" max="6158" width="12" style="245" customWidth="1"/>
    <col min="6159" max="6159" width="12.42578125" style="245" customWidth="1"/>
    <col min="6160" max="6160" width="11" style="245" customWidth="1"/>
    <col min="6161" max="6161" width="10.7109375" style="245" customWidth="1"/>
    <col min="6162" max="6162" width="14.28515625" style="245" customWidth="1"/>
    <col min="6163" max="6163" width="10.42578125" style="245" customWidth="1"/>
    <col min="6164" max="6164" width="9.28515625" style="245" customWidth="1"/>
    <col min="6165" max="6403" width="9.140625" style="245"/>
    <col min="6404" max="6404" width="3" style="245" customWidth="1"/>
    <col min="6405" max="6405" width="79.28515625" style="245" customWidth="1"/>
    <col min="6406" max="6406" width="10.28515625" style="245" customWidth="1"/>
    <col min="6407" max="6407" width="8.5703125" style="245" customWidth="1"/>
    <col min="6408" max="6408" width="11" style="245" customWidth="1"/>
    <col min="6409" max="6409" width="9.28515625" style="245" customWidth="1"/>
    <col min="6410" max="6410" width="10.28515625" style="245" customWidth="1"/>
    <col min="6411" max="6411" width="14.28515625" style="245" customWidth="1"/>
    <col min="6412" max="6413" width="9.42578125" style="245" customWidth="1"/>
    <col min="6414" max="6414" width="12" style="245" customWidth="1"/>
    <col min="6415" max="6415" width="12.42578125" style="245" customWidth="1"/>
    <col min="6416" max="6416" width="11" style="245" customWidth="1"/>
    <col min="6417" max="6417" width="10.7109375" style="245" customWidth="1"/>
    <col min="6418" max="6418" width="14.28515625" style="245" customWidth="1"/>
    <col min="6419" max="6419" width="10.42578125" style="245" customWidth="1"/>
    <col min="6420" max="6420" width="9.28515625" style="245" customWidth="1"/>
    <col min="6421" max="6659" width="9.140625" style="245"/>
    <col min="6660" max="6660" width="3" style="245" customWidth="1"/>
    <col min="6661" max="6661" width="79.28515625" style="245" customWidth="1"/>
    <col min="6662" max="6662" width="10.28515625" style="245" customWidth="1"/>
    <col min="6663" max="6663" width="8.5703125" style="245" customWidth="1"/>
    <col min="6664" max="6664" width="11" style="245" customWidth="1"/>
    <col min="6665" max="6665" width="9.28515625" style="245" customWidth="1"/>
    <col min="6666" max="6666" width="10.28515625" style="245" customWidth="1"/>
    <col min="6667" max="6667" width="14.28515625" style="245" customWidth="1"/>
    <col min="6668" max="6669" width="9.42578125" style="245" customWidth="1"/>
    <col min="6670" max="6670" width="12" style="245" customWidth="1"/>
    <col min="6671" max="6671" width="12.42578125" style="245" customWidth="1"/>
    <col min="6672" max="6672" width="11" style="245" customWidth="1"/>
    <col min="6673" max="6673" width="10.7109375" style="245" customWidth="1"/>
    <col min="6674" max="6674" width="14.28515625" style="245" customWidth="1"/>
    <col min="6675" max="6675" width="10.42578125" style="245" customWidth="1"/>
    <col min="6676" max="6676" width="9.28515625" style="245" customWidth="1"/>
    <col min="6677" max="6915" width="9.140625" style="245"/>
    <col min="6916" max="6916" width="3" style="245" customWidth="1"/>
    <col min="6917" max="6917" width="79.28515625" style="245" customWidth="1"/>
    <col min="6918" max="6918" width="10.28515625" style="245" customWidth="1"/>
    <col min="6919" max="6919" width="8.5703125" style="245" customWidth="1"/>
    <col min="6920" max="6920" width="11" style="245" customWidth="1"/>
    <col min="6921" max="6921" width="9.28515625" style="245" customWidth="1"/>
    <col min="6922" max="6922" width="10.28515625" style="245" customWidth="1"/>
    <col min="6923" max="6923" width="14.28515625" style="245" customWidth="1"/>
    <col min="6924" max="6925" width="9.42578125" style="245" customWidth="1"/>
    <col min="6926" max="6926" width="12" style="245" customWidth="1"/>
    <col min="6927" max="6927" width="12.42578125" style="245" customWidth="1"/>
    <col min="6928" max="6928" width="11" style="245" customWidth="1"/>
    <col min="6929" max="6929" width="10.7109375" style="245" customWidth="1"/>
    <col min="6930" max="6930" width="14.28515625" style="245" customWidth="1"/>
    <col min="6931" max="6931" width="10.42578125" style="245" customWidth="1"/>
    <col min="6932" max="6932" width="9.28515625" style="245" customWidth="1"/>
    <col min="6933" max="7171" width="9.140625" style="245"/>
    <col min="7172" max="7172" width="3" style="245" customWidth="1"/>
    <col min="7173" max="7173" width="79.28515625" style="245" customWidth="1"/>
    <col min="7174" max="7174" width="10.28515625" style="245" customWidth="1"/>
    <col min="7175" max="7175" width="8.5703125" style="245" customWidth="1"/>
    <col min="7176" max="7176" width="11" style="245" customWidth="1"/>
    <col min="7177" max="7177" width="9.28515625" style="245" customWidth="1"/>
    <col min="7178" max="7178" width="10.28515625" style="245" customWidth="1"/>
    <col min="7179" max="7179" width="14.28515625" style="245" customWidth="1"/>
    <col min="7180" max="7181" width="9.42578125" style="245" customWidth="1"/>
    <col min="7182" max="7182" width="12" style="245" customWidth="1"/>
    <col min="7183" max="7183" width="12.42578125" style="245" customWidth="1"/>
    <col min="7184" max="7184" width="11" style="245" customWidth="1"/>
    <col min="7185" max="7185" width="10.7109375" style="245" customWidth="1"/>
    <col min="7186" max="7186" width="14.28515625" style="245" customWidth="1"/>
    <col min="7187" max="7187" width="10.42578125" style="245" customWidth="1"/>
    <col min="7188" max="7188" width="9.28515625" style="245" customWidth="1"/>
    <col min="7189" max="7427" width="9.140625" style="245"/>
    <col min="7428" max="7428" width="3" style="245" customWidth="1"/>
    <col min="7429" max="7429" width="79.28515625" style="245" customWidth="1"/>
    <col min="7430" max="7430" width="10.28515625" style="245" customWidth="1"/>
    <col min="7431" max="7431" width="8.5703125" style="245" customWidth="1"/>
    <col min="7432" max="7432" width="11" style="245" customWidth="1"/>
    <col min="7433" max="7433" width="9.28515625" style="245" customWidth="1"/>
    <col min="7434" max="7434" width="10.28515625" style="245" customWidth="1"/>
    <col min="7435" max="7435" width="14.28515625" style="245" customWidth="1"/>
    <col min="7436" max="7437" width="9.42578125" style="245" customWidth="1"/>
    <col min="7438" max="7438" width="12" style="245" customWidth="1"/>
    <col min="7439" max="7439" width="12.42578125" style="245" customWidth="1"/>
    <col min="7440" max="7440" width="11" style="245" customWidth="1"/>
    <col min="7441" max="7441" width="10.7109375" style="245" customWidth="1"/>
    <col min="7442" max="7442" width="14.28515625" style="245" customWidth="1"/>
    <col min="7443" max="7443" width="10.42578125" style="245" customWidth="1"/>
    <col min="7444" max="7444" width="9.28515625" style="245" customWidth="1"/>
    <col min="7445" max="7683" width="9.140625" style="245"/>
    <col min="7684" max="7684" width="3" style="245" customWidth="1"/>
    <col min="7685" max="7685" width="79.28515625" style="245" customWidth="1"/>
    <col min="7686" max="7686" width="10.28515625" style="245" customWidth="1"/>
    <col min="7687" max="7687" width="8.5703125" style="245" customWidth="1"/>
    <col min="7688" max="7688" width="11" style="245" customWidth="1"/>
    <col min="7689" max="7689" width="9.28515625" style="245" customWidth="1"/>
    <col min="7690" max="7690" width="10.28515625" style="245" customWidth="1"/>
    <col min="7691" max="7691" width="14.28515625" style="245" customWidth="1"/>
    <col min="7692" max="7693" width="9.42578125" style="245" customWidth="1"/>
    <col min="7694" max="7694" width="12" style="245" customWidth="1"/>
    <col min="7695" max="7695" width="12.42578125" style="245" customWidth="1"/>
    <col min="7696" max="7696" width="11" style="245" customWidth="1"/>
    <col min="7697" max="7697" width="10.7109375" style="245" customWidth="1"/>
    <col min="7698" max="7698" width="14.28515625" style="245" customWidth="1"/>
    <col min="7699" max="7699" width="10.42578125" style="245" customWidth="1"/>
    <col min="7700" max="7700" width="9.28515625" style="245" customWidth="1"/>
    <col min="7701" max="7939" width="9.140625" style="245"/>
    <col min="7940" max="7940" width="3" style="245" customWidth="1"/>
    <col min="7941" max="7941" width="79.28515625" style="245" customWidth="1"/>
    <col min="7942" max="7942" width="10.28515625" style="245" customWidth="1"/>
    <col min="7943" max="7943" width="8.5703125" style="245" customWidth="1"/>
    <col min="7944" max="7944" width="11" style="245" customWidth="1"/>
    <col min="7945" max="7945" width="9.28515625" style="245" customWidth="1"/>
    <col min="7946" max="7946" width="10.28515625" style="245" customWidth="1"/>
    <col min="7947" max="7947" width="14.28515625" style="245" customWidth="1"/>
    <col min="7948" max="7949" width="9.42578125" style="245" customWidth="1"/>
    <col min="7950" max="7950" width="12" style="245" customWidth="1"/>
    <col min="7951" max="7951" width="12.42578125" style="245" customWidth="1"/>
    <col min="7952" max="7952" width="11" style="245" customWidth="1"/>
    <col min="7953" max="7953" width="10.7109375" style="245" customWidth="1"/>
    <col min="7954" max="7954" width="14.28515625" style="245" customWidth="1"/>
    <col min="7955" max="7955" width="10.42578125" style="245" customWidth="1"/>
    <col min="7956" max="7956" width="9.28515625" style="245" customWidth="1"/>
    <col min="7957" max="8195" width="9.140625" style="245"/>
    <col min="8196" max="8196" width="3" style="245" customWidth="1"/>
    <col min="8197" max="8197" width="79.28515625" style="245" customWidth="1"/>
    <col min="8198" max="8198" width="10.28515625" style="245" customWidth="1"/>
    <col min="8199" max="8199" width="8.5703125" style="245" customWidth="1"/>
    <col min="8200" max="8200" width="11" style="245" customWidth="1"/>
    <col min="8201" max="8201" width="9.28515625" style="245" customWidth="1"/>
    <col min="8202" max="8202" width="10.28515625" style="245" customWidth="1"/>
    <col min="8203" max="8203" width="14.28515625" style="245" customWidth="1"/>
    <col min="8204" max="8205" width="9.42578125" style="245" customWidth="1"/>
    <col min="8206" max="8206" width="12" style="245" customWidth="1"/>
    <col min="8207" max="8207" width="12.42578125" style="245" customWidth="1"/>
    <col min="8208" max="8208" width="11" style="245" customWidth="1"/>
    <col min="8209" max="8209" width="10.7109375" style="245" customWidth="1"/>
    <col min="8210" max="8210" width="14.28515625" style="245" customWidth="1"/>
    <col min="8211" max="8211" width="10.42578125" style="245" customWidth="1"/>
    <col min="8212" max="8212" width="9.28515625" style="245" customWidth="1"/>
    <col min="8213" max="8451" width="9.140625" style="245"/>
    <col min="8452" max="8452" width="3" style="245" customWidth="1"/>
    <col min="8453" max="8453" width="79.28515625" style="245" customWidth="1"/>
    <col min="8454" max="8454" width="10.28515625" style="245" customWidth="1"/>
    <col min="8455" max="8455" width="8.5703125" style="245" customWidth="1"/>
    <col min="8456" max="8456" width="11" style="245" customWidth="1"/>
    <col min="8457" max="8457" width="9.28515625" style="245" customWidth="1"/>
    <col min="8458" max="8458" width="10.28515625" style="245" customWidth="1"/>
    <col min="8459" max="8459" width="14.28515625" style="245" customWidth="1"/>
    <col min="8460" max="8461" width="9.42578125" style="245" customWidth="1"/>
    <col min="8462" max="8462" width="12" style="245" customWidth="1"/>
    <col min="8463" max="8463" width="12.42578125" style="245" customWidth="1"/>
    <col min="8464" max="8464" width="11" style="245" customWidth="1"/>
    <col min="8465" max="8465" width="10.7109375" style="245" customWidth="1"/>
    <col min="8466" max="8466" width="14.28515625" style="245" customWidth="1"/>
    <col min="8467" max="8467" width="10.42578125" style="245" customWidth="1"/>
    <col min="8468" max="8468" width="9.28515625" style="245" customWidth="1"/>
    <col min="8469" max="8707" width="9.140625" style="245"/>
    <col min="8708" max="8708" width="3" style="245" customWidth="1"/>
    <col min="8709" max="8709" width="79.28515625" style="245" customWidth="1"/>
    <col min="8710" max="8710" width="10.28515625" style="245" customWidth="1"/>
    <col min="8711" max="8711" width="8.5703125" style="245" customWidth="1"/>
    <col min="8712" max="8712" width="11" style="245" customWidth="1"/>
    <col min="8713" max="8713" width="9.28515625" style="245" customWidth="1"/>
    <col min="8714" max="8714" width="10.28515625" style="245" customWidth="1"/>
    <col min="8715" max="8715" width="14.28515625" style="245" customWidth="1"/>
    <col min="8716" max="8717" width="9.42578125" style="245" customWidth="1"/>
    <col min="8718" max="8718" width="12" style="245" customWidth="1"/>
    <col min="8719" max="8719" width="12.42578125" style="245" customWidth="1"/>
    <col min="8720" max="8720" width="11" style="245" customWidth="1"/>
    <col min="8721" max="8721" width="10.7109375" style="245" customWidth="1"/>
    <col min="8722" max="8722" width="14.28515625" style="245" customWidth="1"/>
    <col min="8723" max="8723" width="10.42578125" style="245" customWidth="1"/>
    <col min="8724" max="8724" width="9.28515625" style="245" customWidth="1"/>
    <col min="8725" max="8963" width="9.140625" style="245"/>
    <col min="8964" max="8964" width="3" style="245" customWidth="1"/>
    <col min="8965" max="8965" width="79.28515625" style="245" customWidth="1"/>
    <col min="8966" max="8966" width="10.28515625" style="245" customWidth="1"/>
    <col min="8967" max="8967" width="8.5703125" style="245" customWidth="1"/>
    <col min="8968" max="8968" width="11" style="245" customWidth="1"/>
    <col min="8969" max="8969" width="9.28515625" style="245" customWidth="1"/>
    <col min="8970" max="8970" width="10.28515625" style="245" customWidth="1"/>
    <col min="8971" max="8971" width="14.28515625" style="245" customWidth="1"/>
    <col min="8972" max="8973" width="9.42578125" style="245" customWidth="1"/>
    <col min="8974" max="8974" width="12" style="245" customWidth="1"/>
    <col min="8975" max="8975" width="12.42578125" style="245" customWidth="1"/>
    <col min="8976" max="8976" width="11" style="245" customWidth="1"/>
    <col min="8977" max="8977" width="10.7109375" style="245" customWidth="1"/>
    <col min="8978" max="8978" width="14.28515625" style="245" customWidth="1"/>
    <col min="8979" max="8979" width="10.42578125" style="245" customWidth="1"/>
    <col min="8980" max="8980" width="9.28515625" style="245" customWidth="1"/>
    <col min="8981" max="9219" width="9.140625" style="245"/>
    <col min="9220" max="9220" width="3" style="245" customWidth="1"/>
    <col min="9221" max="9221" width="79.28515625" style="245" customWidth="1"/>
    <col min="9222" max="9222" width="10.28515625" style="245" customWidth="1"/>
    <col min="9223" max="9223" width="8.5703125" style="245" customWidth="1"/>
    <col min="9224" max="9224" width="11" style="245" customWidth="1"/>
    <col min="9225" max="9225" width="9.28515625" style="245" customWidth="1"/>
    <col min="9226" max="9226" width="10.28515625" style="245" customWidth="1"/>
    <col min="9227" max="9227" width="14.28515625" style="245" customWidth="1"/>
    <col min="9228" max="9229" width="9.42578125" style="245" customWidth="1"/>
    <col min="9230" max="9230" width="12" style="245" customWidth="1"/>
    <col min="9231" max="9231" width="12.42578125" style="245" customWidth="1"/>
    <col min="9232" max="9232" width="11" style="245" customWidth="1"/>
    <col min="9233" max="9233" width="10.7109375" style="245" customWidth="1"/>
    <col min="9234" max="9234" width="14.28515625" style="245" customWidth="1"/>
    <col min="9235" max="9235" width="10.42578125" style="245" customWidth="1"/>
    <col min="9236" max="9236" width="9.28515625" style="245" customWidth="1"/>
    <col min="9237" max="9475" width="9.140625" style="245"/>
    <col min="9476" max="9476" width="3" style="245" customWidth="1"/>
    <col min="9477" max="9477" width="79.28515625" style="245" customWidth="1"/>
    <col min="9478" max="9478" width="10.28515625" style="245" customWidth="1"/>
    <col min="9479" max="9479" width="8.5703125" style="245" customWidth="1"/>
    <col min="9480" max="9480" width="11" style="245" customWidth="1"/>
    <col min="9481" max="9481" width="9.28515625" style="245" customWidth="1"/>
    <col min="9482" max="9482" width="10.28515625" style="245" customWidth="1"/>
    <col min="9483" max="9483" width="14.28515625" style="245" customWidth="1"/>
    <col min="9484" max="9485" width="9.42578125" style="245" customWidth="1"/>
    <col min="9486" max="9486" width="12" style="245" customWidth="1"/>
    <col min="9487" max="9487" width="12.42578125" style="245" customWidth="1"/>
    <col min="9488" max="9488" width="11" style="245" customWidth="1"/>
    <col min="9489" max="9489" width="10.7109375" style="245" customWidth="1"/>
    <col min="9490" max="9490" width="14.28515625" style="245" customWidth="1"/>
    <col min="9491" max="9491" width="10.42578125" style="245" customWidth="1"/>
    <col min="9492" max="9492" width="9.28515625" style="245" customWidth="1"/>
    <col min="9493" max="9731" width="9.140625" style="245"/>
    <col min="9732" max="9732" width="3" style="245" customWidth="1"/>
    <col min="9733" max="9733" width="79.28515625" style="245" customWidth="1"/>
    <col min="9734" max="9734" width="10.28515625" style="245" customWidth="1"/>
    <col min="9735" max="9735" width="8.5703125" style="245" customWidth="1"/>
    <col min="9736" max="9736" width="11" style="245" customWidth="1"/>
    <col min="9737" max="9737" width="9.28515625" style="245" customWidth="1"/>
    <col min="9738" max="9738" width="10.28515625" style="245" customWidth="1"/>
    <col min="9739" max="9739" width="14.28515625" style="245" customWidth="1"/>
    <col min="9740" max="9741" width="9.42578125" style="245" customWidth="1"/>
    <col min="9742" max="9742" width="12" style="245" customWidth="1"/>
    <col min="9743" max="9743" width="12.42578125" style="245" customWidth="1"/>
    <col min="9744" max="9744" width="11" style="245" customWidth="1"/>
    <col min="9745" max="9745" width="10.7109375" style="245" customWidth="1"/>
    <col min="9746" max="9746" width="14.28515625" style="245" customWidth="1"/>
    <col min="9747" max="9747" width="10.42578125" style="245" customWidth="1"/>
    <col min="9748" max="9748" width="9.28515625" style="245" customWidth="1"/>
    <col min="9749" max="9987" width="9.140625" style="245"/>
    <col min="9988" max="9988" width="3" style="245" customWidth="1"/>
    <col min="9989" max="9989" width="79.28515625" style="245" customWidth="1"/>
    <col min="9990" max="9990" width="10.28515625" style="245" customWidth="1"/>
    <col min="9991" max="9991" width="8.5703125" style="245" customWidth="1"/>
    <col min="9992" max="9992" width="11" style="245" customWidth="1"/>
    <col min="9993" max="9993" width="9.28515625" style="245" customWidth="1"/>
    <col min="9994" max="9994" width="10.28515625" style="245" customWidth="1"/>
    <col min="9995" max="9995" width="14.28515625" style="245" customWidth="1"/>
    <col min="9996" max="9997" width="9.42578125" style="245" customWidth="1"/>
    <col min="9998" max="9998" width="12" style="245" customWidth="1"/>
    <col min="9999" max="9999" width="12.42578125" style="245" customWidth="1"/>
    <col min="10000" max="10000" width="11" style="245" customWidth="1"/>
    <col min="10001" max="10001" width="10.7109375" style="245" customWidth="1"/>
    <col min="10002" max="10002" width="14.28515625" style="245" customWidth="1"/>
    <col min="10003" max="10003" width="10.42578125" style="245" customWidth="1"/>
    <col min="10004" max="10004" width="9.28515625" style="245" customWidth="1"/>
    <col min="10005" max="10243" width="9.140625" style="245"/>
    <col min="10244" max="10244" width="3" style="245" customWidth="1"/>
    <col min="10245" max="10245" width="79.28515625" style="245" customWidth="1"/>
    <col min="10246" max="10246" width="10.28515625" style="245" customWidth="1"/>
    <col min="10247" max="10247" width="8.5703125" style="245" customWidth="1"/>
    <col min="10248" max="10248" width="11" style="245" customWidth="1"/>
    <col min="10249" max="10249" width="9.28515625" style="245" customWidth="1"/>
    <col min="10250" max="10250" width="10.28515625" style="245" customWidth="1"/>
    <col min="10251" max="10251" width="14.28515625" style="245" customWidth="1"/>
    <col min="10252" max="10253" width="9.42578125" style="245" customWidth="1"/>
    <col min="10254" max="10254" width="12" style="245" customWidth="1"/>
    <col min="10255" max="10255" width="12.42578125" style="245" customWidth="1"/>
    <col min="10256" max="10256" width="11" style="245" customWidth="1"/>
    <col min="10257" max="10257" width="10.7109375" style="245" customWidth="1"/>
    <col min="10258" max="10258" width="14.28515625" style="245" customWidth="1"/>
    <col min="10259" max="10259" width="10.42578125" style="245" customWidth="1"/>
    <col min="10260" max="10260" width="9.28515625" style="245" customWidth="1"/>
    <col min="10261" max="10499" width="9.140625" style="245"/>
    <col min="10500" max="10500" width="3" style="245" customWidth="1"/>
    <col min="10501" max="10501" width="79.28515625" style="245" customWidth="1"/>
    <col min="10502" max="10502" width="10.28515625" style="245" customWidth="1"/>
    <col min="10503" max="10503" width="8.5703125" style="245" customWidth="1"/>
    <col min="10504" max="10504" width="11" style="245" customWidth="1"/>
    <col min="10505" max="10505" width="9.28515625" style="245" customWidth="1"/>
    <col min="10506" max="10506" width="10.28515625" style="245" customWidth="1"/>
    <col min="10507" max="10507" width="14.28515625" style="245" customWidth="1"/>
    <col min="10508" max="10509" width="9.42578125" style="245" customWidth="1"/>
    <col min="10510" max="10510" width="12" style="245" customWidth="1"/>
    <col min="10511" max="10511" width="12.42578125" style="245" customWidth="1"/>
    <col min="10512" max="10512" width="11" style="245" customWidth="1"/>
    <col min="10513" max="10513" width="10.7109375" style="245" customWidth="1"/>
    <col min="10514" max="10514" width="14.28515625" style="245" customWidth="1"/>
    <col min="10515" max="10515" width="10.42578125" style="245" customWidth="1"/>
    <col min="10516" max="10516" width="9.28515625" style="245" customWidth="1"/>
    <col min="10517" max="10755" width="9.140625" style="245"/>
    <col min="10756" max="10756" width="3" style="245" customWidth="1"/>
    <col min="10757" max="10757" width="79.28515625" style="245" customWidth="1"/>
    <col min="10758" max="10758" width="10.28515625" style="245" customWidth="1"/>
    <col min="10759" max="10759" width="8.5703125" style="245" customWidth="1"/>
    <col min="10760" max="10760" width="11" style="245" customWidth="1"/>
    <col min="10761" max="10761" width="9.28515625" style="245" customWidth="1"/>
    <col min="10762" max="10762" width="10.28515625" style="245" customWidth="1"/>
    <col min="10763" max="10763" width="14.28515625" style="245" customWidth="1"/>
    <col min="10764" max="10765" width="9.42578125" style="245" customWidth="1"/>
    <col min="10766" max="10766" width="12" style="245" customWidth="1"/>
    <col min="10767" max="10767" width="12.42578125" style="245" customWidth="1"/>
    <col min="10768" max="10768" width="11" style="245" customWidth="1"/>
    <col min="10769" max="10769" width="10.7109375" style="245" customWidth="1"/>
    <col min="10770" max="10770" width="14.28515625" style="245" customWidth="1"/>
    <col min="10771" max="10771" width="10.42578125" style="245" customWidth="1"/>
    <col min="10772" max="10772" width="9.28515625" style="245" customWidth="1"/>
    <col min="10773" max="11011" width="9.140625" style="245"/>
    <col min="11012" max="11012" width="3" style="245" customWidth="1"/>
    <col min="11013" max="11013" width="79.28515625" style="245" customWidth="1"/>
    <col min="11014" max="11014" width="10.28515625" style="245" customWidth="1"/>
    <col min="11015" max="11015" width="8.5703125" style="245" customWidth="1"/>
    <col min="11016" max="11016" width="11" style="245" customWidth="1"/>
    <col min="11017" max="11017" width="9.28515625" style="245" customWidth="1"/>
    <col min="11018" max="11018" width="10.28515625" style="245" customWidth="1"/>
    <col min="11019" max="11019" width="14.28515625" style="245" customWidth="1"/>
    <col min="11020" max="11021" width="9.42578125" style="245" customWidth="1"/>
    <col min="11022" max="11022" width="12" style="245" customWidth="1"/>
    <col min="11023" max="11023" width="12.42578125" style="245" customWidth="1"/>
    <col min="11024" max="11024" width="11" style="245" customWidth="1"/>
    <col min="11025" max="11025" width="10.7109375" style="245" customWidth="1"/>
    <col min="11026" max="11026" width="14.28515625" style="245" customWidth="1"/>
    <col min="11027" max="11027" width="10.42578125" style="245" customWidth="1"/>
    <col min="11028" max="11028" width="9.28515625" style="245" customWidth="1"/>
    <col min="11029" max="11267" width="9.140625" style="245"/>
    <col min="11268" max="11268" width="3" style="245" customWidth="1"/>
    <col min="11269" max="11269" width="79.28515625" style="245" customWidth="1"/>
    <col min="11270" max="11270" width="10.28515625" style="245" customWidth="1"/>
    <col min="11271" max="11271" width="8.5703125" style="245" customWidth="1"/>
    <col min="11272" max="11272" width="11" style="245" customWidth="1"/>
    <col min="11273" max="11273" width="9.28515625" style="245" customWidth="1"/>
    <col min="11274" max="11274" width="10.28515625" style="245" customWidth="1"/>
    <col min="11275" max="11275" width="14.28515625" style="245" customWidth="1"/>
    <col min="11276" max="11277" width="9.42578125" style="245" customWidth="1"/>
    <col min="11278" max="11278" width="12" style="245" customWidth="1"/>
    <col min="11279" max="11279" width="12.42578125" style="245" customWidth="1"/>
    <col min="11280" max="11280" width="11" style="245" customWidth="1"/>
    <col min="11281" max="11281" width="10.7109375" style="245" customWidth="1"/>
    <col min="11282" max="11282" width="14.28515625" style="245" customWidth="1"/>
    <col min="11283" max="11283" width="10.42578125" style="245" customWidth="1"/>
    <col min="11284" max="11284" width="9.28515625" style="245" customWidth="1"/>
    <col min="11285" max="11523" width="9.140625" style="245"/>
    <col min="11524" max="11524" width="3" style="245" customWidth="1"/>
    <col min="11525" max="11525" width="79.28515625" style="245" customWidth="1"/>
    <col min="11526" max="11526" width="10.28515625" style="245" customWidth="1"/>
    <col min="11527" max="11527" width="8.5703125" style="245" customWidth="1"/>
    <col min="11528" max="11528" width="11" style="245" customWidth="1"/>
    <col min="11529" max="11529" width="9.28515625" style="245" customWidth="1"/>
    <col min="11530" max="11530" width="10.28515625" style="245" customWidth="1"/>
    <col min="11531" max="11531" width="14.28515625" style="245" customWidth="1"/>
    <col min="11532" max="11533" width="9.42578125" style="245" customWidth="1"/>
    <col min="11534" max="11534" width="12" style="245" customWidth="1"/>
    <col min="11535" max="11535" width="12.42578125" style="245" customWidth="1"/>
    <col min="11536" max="11536" width="11" style="245" customWidth="1"/>
    <col min="11537" max="11537" width="10.7109375" style="245" customWidth="1"/>
    <col min="11538" max="11538" width="14.28515625" style="245" customWidth="1"/>
    <col min="11539" max="11539" width="10.42578125" style="245" customWidth="1"/>
    <col min="11540" max="11540" width="9.28515625" style="245" customWidth="1"/>
    <col min="11541" max="11779" width="9.140625" style="245"/>
    <col min="11780" max="11780" width="3" style="245" customWidth="1"/>
    <col min="11781" max="11781" width="79.28515625" style="245" customWidth="1"/>
    <col min="11782" max="11782" width="10.28515625" style="245" customWidth="1"/>
    <col min="11783" max="11783" width="8.5703125" style="245" customWidth="1"/>
    <col min="11784" max="11784" width="11" style="245" customWidth="1"/>
    <col min="11785" max="11785" width="9.28515625" style="245" customWidth="1"/>
    <col min="11786" max="11786" width="10.28515625" style="245" customWidth="1"/>
    <col min="11787" max="11787" width="14.28515625" style="245" customWidth="1"/>
    <col min="11788" max="11789" width="9.42578125" style="245" customWidth="1"/>
    <col min="11790" max="11790" width="12" style="245" customWidth="1"/>
    <col min="11791" max="11791" width="12.42578125" style="245" customWidth="1"/>
    <col min="11792" max="11792" width="11" style="245" customWidth="1"/>
    <col min="11793" max="11793" width="10.7109375" style="245" customWidth="1"/>
    <col min="11794" max="11794" width="14.28515625" style="245" customWidth="1"/>
    <col min="11795" max="11795" width="10.42578125" style="245" customWidth="1"/>
    <col min="11796" max="11796" width="9.28515625" style="245" customWidth="1"/>
    <col min="11797" max="12035" width="9.140625" style="245"/>
    <col min="12036" max="12036" width="3" style="245" customWidth="1"/>
    <col min="12037" max="12037" width="79.28515625" style="245" customWidth="1"/>
    <col min="12038" max="12038" width="10.28515625" style="245" customWidth="1"/>
    <col min="12039" max="12039" width="8.5703125" style="245" customWidth="1"/>
    <col min="12040" max="12040" width="11" style="245" customWidth="1"/>
    <col min="12041" max="12041" width="9.28515625" style="245" customWidth="1"/>
    <col min="12042" max="12042" width="10.28515625" style="245" customWidth="1"/>
    <col min="12043" max="12043" width="14.28515625" style="245" customWidth="1"/>
    <col min="12044" max="12045" width="9.42578125" style="245" customWidth="1"/>
    <col min="12046" max="12046" width="12" style="245" customWidth="1"/>
    <col min="12047" max="12047" width="12.42578125" style="245" customWidth="1"/>
    <col min="12048" max="12048" width="11" style="245" customWidth="1"/>
    <col min="12049" max="12049" width="10.7109375" style="245" customWidth="1"/>
    <col min="12050" max="12050" width="14.28515625" style="245" customWidth="1"/>
    <col min="12051" max="12051" width="10.42578125" style="245" customWidth="1"/>
    <col min="12052" max="12052" width="9.28515625" style="245" customWidth="1"/>
    <col min="12053" max="12291" width="9.140625" style="245"/>
    <col min="12292" max="12292" width="3" style="245" customWidth="1"/>
    <col min="12293" max="12293" width="79.28515625" style="245" customWidth="1"/>
    <col min="12294" max="12294" width="10.28515625" style="245" customWidth="1"/>
    <col min="12295" max="12295" width="8.5703125" style="245" customWidth="1"/>
    <col min="12296" max="12296" width="11" style="245" customWidth="1"/>
    <col min="12297" max="12297" width="9.28515625" style="245" customWidth="1"/>
    <col min="12298" max="12298" width="10.28515625" style="245" customWidth="1"/>
    <col min="12299" max="12299" width="14.28515625" style="245" customWidth="1"/>
    <col min="12300" max="12301" width="9.42578125" style="245" customWidth="1"/>
    <col min="12302" max="12302" width="12" style="245" customWidth="1"/>
    <col min="12303" max="12303" width="12.42578125" style="245" customWidth="1"/>
    <col min="12304" max="12304" width="11" style="245" customWidth="1"/>
    <col min="12305" max="12305" width="10.7109375" style="245" customWidth="1"/>
    <col min="12306" max="12306" width="14.28515625" style="245" customWidth="1"/>
    <col min="12307" max="12307" width="10.42578125" style="245" customWidth="1"/>
    <col min="12308" max="12308" width="9.28515625" style="245" customWidth="1"/>
    <col min="12309" max="12547" width="9.140625" style="245"/>
    <col min="12548" max="12548" width="3" style="245" customWidth="1"/>
    <col min="12549" max="12549" width="79.28515625" style="245" customWidth="1"/>
    <col min="12550" max="12550" width="10.28515625" style="245" customWidth="1"/>
    <col min="12551" max="12551" width="8.5703125" style="245" customWidth="1"/>
    <col min="12552" max="12552" width="11" style="245" customWidth="1"/>
    <col min="12553" max="12553" width="9.28515625" style="245" customWidth="1"/>
    <col min="12554" max="12554" width="10.28515625" style="245" customWidth="1"/>
    <col min="12555" max="12555" width="14.28515625" style="245" customWidth="1"/>
    <col min="12556" max="12557" width="9.42578125" style="245" customWidth="1"/>
    <col min="12558" max="12558" width="12" style="245" customWidth="1"/>
    <col min="12559" max="12559" width="12.42578125" style="245" customWidth="1"/>
    <col min="12560" max="12560" width="11" style="245" customWidth="1"/>
    <col min="12561" max="12561" width="10.7109375" style="245" customWidth="1"/>
    <col min="12562" max="12562" width="14.28515625" style="245" customWidth="1"/>
    <col min="12563" max="12563" width="10.42578125" style="245" customWidth="1"/>
    <col min="12564" max="12564" width="9.28515625" style="245" customWidth="1"/>
    <col min="12565" max="12803" width="9.140625" style="245"/>
    <col min="12804" max="12804" width="3" style="245" customWidth="1"/>
    <col min="12805" max="12805" width="79.28515625" style="245" customWidth="1"/>
    <col min="12806" max="12806" width="10.28515625" style="245" customWidth="1"/>
    <col min="12807" max="12807" width="8.5703125" style="245" customWidth="1"/>
    <col min="12808" max="12808" width="11" style="245" customWidth="1"/>
    <col min="12809" max="12809" width="9.28515625" style="245" customWidth="1"/>
    <col min="12810" max="12810" width="10.28515625" style="245" customWidth="1"/>
    <col min="12811" max="12811" width="14.28515625" style="245" customWidth="1"/>
    <col min="12812" max="12813" width="9.42578125" style="245" customWidth="1"/>
    <col min="12814" max="12814" width="12" style="245" customWidth="1"/>
    <col min="12815" max="12815" width="12.42578125" style="245" customWidth="1"/>
    <col min="12816" max="12816" width="11" style="245" customWidth="1"/>
    <col min="12817" max="12817" width="10.7109375" style="245" customWidth="1"/>
    <col min="12818" max="12818" width="14.28515625" style="245" customWidth="1"/>
    <col min="12819" max="12819" width="10.42578125" style="245" customWidth="1"/>
    <col min="12820" max="12820" width="9.28515625" style="245" customWidth="1"/>
    <col min="12821" max="13059" width="9.140625" style="245"/>
    <col min="13060" max="13060" width="3" style="245" customWidth="1"/>
    <col min="13061" max="13061" width="79.28515625" style="245" customWidth="1"/>
    <col min="13062" max="13062" width="10.28515625" style="245" customWidth="1"/>
    <col min="13063" max="13063" width="8.5703125" style="245" customWidth="1"/>
    <col min="13064" max="13064" width="11" style="245" customWidth="1"/>
    <col min="13065" max="13065" width="9.28515625" style="245" customWidth="1"/>
    <col min="13066" max="13066" width="10.28515625" style="245" customWidth="1"/>
    <col min="13067" max="13067" width="14.28515625" style="245" customWidth="1"/>
    <col min="13068" max="13069" width="9.42578125" style="245" customWidth="1"/>
    <col min="13070" max="13070" width="12" style="245" customWidth="1"/>
    <col min="13071" max="13071" width="12.42578125" style="245" customWidth="1"/>
    <col min="13072" max="13072" width="11" style="245" customWidth="1"/>
    <col min="13073" max="13073" width="10.7109375" style="245" customWidth="1"/>
    <col min="13074" max="13074" width="14.28515625" style="245" customWidth="1"/>
    <col min="13075" max="13075" width="10.42578125" style="245" customWidth="1"/>
    <col min="13076" max="13076" width="9.28515625" style="245" customWidth="1"/>
    <col min="13077" max="13315" width="9.140625" style="245"/>
    <col min="13316" max="13316" width="3" style="245" customWidth="1"/>
    <col min="13317" max="13317" width="79.28515625" style="245" customWidth="1"/>
    <col min="13318" max="13318" width="10.28515625" style="245" customWidth="1"/>
    <col min="13319" max="13319" width="8.5703125" style="245" customWidth="1"/>
    <col min="13320" max="13320" width="11" style="245" customWidth="1"/>
    <col min="13321" max="13321" width="9.28515625" style="245" customWidth="1"/>
    <col min="13322" max="13322" width="10.28515625" style="245" customWidth="1"/>
    <col min="13323" max="13323" width="14.28515625" style="245" customWidth="1"/>
    <col min="13324" max="13325" width="9.42578125" style="245" customWidth="1"/>
    <col min="13326" max="13326" width="12" style="245" customWidth="1"/>
    <col min="13327" max="13327" width="12.42578125" style="245" customWidth="1"/>
    <col min="13328" max="13328" width="11" style="245" customWidth="1"/>
    <col min="13329" max="13329" width="10.7109375" style="245" customWidth="1"/>
    <col min="13330" max="13330" width="14.28515625" style="245" customWidth="1"/>
    <col min="13331" max="13331" width="10.42578125" style="245" customWidth="1"/>
    <col min="13332" max="13332" width="9.28515625" style="245" customWidth="1"/>
    <col min="13333" max="13571" width="9.140625" style="245"/>
    <col min="13572" max="13572" width="3" style="245" customWidth="1"/>
    <col min="13573" max="13573" width="79.28515625" style="245" customWidth="1"/>
    <col min="13574" max="13574" width="10.28515625" style="245" customWidth="1"/>
    <col min="13575" max="13575" width="8.5703125" style="245" customWidth="1"/>
    <col min="13576" max="13576" width="11" style="245" customWidth="1"/>
    <col min="13577" max="13577" width="9.28515625" style="245" customWidth="1"/>
    <col min="13578" max="13578" width="10.28515625" style="245" customWidth="1"/>
    <col min="13579" max="13579" width="14.28515625" style="245" customWidth="1"/>
    <col min="13580" max="13581" width="9.42578125" style="245" customWidth="1"/>
    <col min="13582" max="13582" width="12" style="245" customWidth="1"/>
    <col min="13583" max="13583" width="12.42578125" style="245" customWidth="1"/>
    <col min="13584" max="13584" width="11" style="245" customWidth="1"/>
    <col min="13585" max="13585" width="10.7109375" style="245" customWidth="1"/>
    <col min="13586" max="13586" width="14.28515625" style="245" customWidth="1"/>
    <col min="13587" max="13587" width="10.42578125" style="245" customWidth="1"/>
    <col min="13588" max="13588" width="9.28515625" style="245" customWidth="1"/>
    <col min="13589" max="13827" width="9.140625" style="245"/>
    <col min="13828" max="13828" width="3" style="245" customWidth="1"/>
    <col min="13829" max="13829" width="79.28515625" style="245" customWidth="1"/>
    <col min="13830" max="13830" width="10.28515625" style="245" customWidth="1"/>
    <col min="13831" max="13831" width="8.5703125" style="245" customWidth="1"/>
    <col min="13832" max="13832" width="11" style="245" customWidth="1"/>
    <col min="13833" max="13833" width="9.28515625" style="245" customWidth="1"/>
    <col min="13834" max="13834" width="10.28515625" style="245" customWidth="1"/>
    <col min="13835" max="13835" width="14.28515625" style="245" customWidth="1"/>
    <col min="13836" max="13837" width="9.42578125" style="245" customWidth="1"/>
    <col min="13838" max="13838" width="12" style="245" customWidth="1"/>
    <col min="13839" max="13839" width="12.42578125" style="245" customWidth="1"/>
    <col min="13840" max="13840" width="11" style="245" customWidth="1"/>
    <col min="13841" max="13841" width="10.7109375" style="245" customWidth="1"/>
    <col min="13842" max="13842" width="14.28515625" style="245" customWidth="1"/>
    <col min="13843" max="13843" width="10.42578125" style="245" customWidth="1"/>
    <col min="13844" max="13844" width="9.28515625" style="245" customWidth="1"/>
    <col min="13845" max="14083" width="9.140625" style="245"/>
    <col min="14084" max="14084" width="3" style="245" customWidth="1"/>
    <col min="14085" max="14085" width="79.28515625" style="245" customWidth="1"/>
    <col min="14086" max="14086" width="10.28515625" style="245" customWidth="1"/>
    <col min="14087" max="14087" width="8.5703125" style="245" customWidth="1"/>
    <col min="14088" max="14088" width="11" style="245" customWidth="1"/>
    <col min="14089" max="14089" width="9.28515625" style="245" customWidth="1"/>
    <col min="14090" max="14090" width="10.28515625" style="245" customWidth="1"/>
    <col min="14091" max="14091" width="14.28515625" style="245" customWidth="1"/>
    <col min="14092" max="14093" width="9.42578125" style="245" customWidth="1"/>
    <col min="14094" max="14094" width="12" style="245" customWidth="1"/>
    <col min="14095" max="14095" width="12.42578125" style="245" customWidth="1"/>
    <col min="14096" max="14096" width="11" style="245" customWidth="1"/>
    <col min="14097" max="14097" width="10.7109375" style="245" customWidth="1"/>
    <col min="14098" max="14098" width="14.28515625" style="245" customWidth="1"/>
    <col min="14099" max="14099" width="10.42578125" style="245" customWidth="1"/>
    <col min="14100" max="14100" width="9.28515625" style="245" customWidth="1"/>
    <col min="14101" max="14339" width="9.140625" style="245"/>
    <col min="14340" max="14340" width="3" style="245" customWidth="1"/>
    <col min="14341" max="14341" width="79.28515625" style="245" customWidth="1"/>
    <col min="14342" max="14342" width="10.28515625" style="245" customWidth="1"/>
    <col min="14343" max="14343" width="8.5703125" style="245" customWidth="1"/>
    <col min="14344" max="14344" width="11" style="245" customWidth="1"/>
    <col min="14345" max="14345" width="9.28515625" style="245" customWidth="1"/>
    <col min="14346" max="14346" width="10.28515625" style="245" customWidth="1"/>
    <col min="14347" max="14347" width="14.28515625" style="245" customWidth="1"/>
    <col min="14348" max="14349" width="9.42578125" style="245" customWidth="1"/>
    <col min="14350" max="14350" width="12" style="245" customWidth="1"/>
    <col min="14351" max="14351" width="12.42578125" style="245" customWidth="1"/>
    <col min="14352" max="14352" width="11" style="245" customWidth="1"/>
    <col min="14353" max="14353" width="10.7109375" style="245" customWidth="1"/>
    <col min="14354" max="14354" width="14.28515625" style="245" customWidth="1"/>
    <col min="14355" max="14355" width="10.42578125" style="245" customWidth="1"/>
    <col min="14356" max="14356" width="9.28515625" style="245" customWidth="1"/>
    <col min="14357" max="14595" width="9.140625" style="245"/>
    <col min="14596" max="14596" width="3" style="245" customWidth="1"/>
    <col min="14597" max="14597" width="79.28515625" style="245" customWidth="1"/>
    <col min="14598" max="14598" width="10.28515625" style="245" customWidth="1"/>
    <col min="14599" max="14599" width="8.5703125" style="245" customWidth="1"/>
    <col min="14600" max="14600" width="11" style="245" customWidth="1"/>
    <col min="14601" max="14601" width="9.28515625" style="245" customWidth="1"/>
    <col min="14602" max="14602" width="10.28515625" style="245" customWidth="1"/>
    <col min="14603" max="14603" width="14.28515625" style="245" customWidth="1"/>
    <col min="14604" max="14605" width="9.42578125" style="245" customWidth="1"/>
    <col min="14606" max="14606" width="12" style="245" customWidth="1"/>
    <col min="14607" max="14607" width="12.42578125" style="245" customWidth="1"/>
    <col min="14608" max="14608" width="11" style="245" customWidth="1"/>
    <col min="14609" max="14609" width="10.7109375" style="245" customWidth="1"/>
    <col min="14610" max="14610" width="14.28515625" style="245" customWidth="1"/>
    <col min="14611" max="14611" width="10.42578125" style="245" customWidth="1"/>
    <col min="14612" max="14612" width="9.28515625" style="245" customWidth="1"/>
    <col min="14613" max="14851" width="9.140625" style="245"/>
    <col min="14852" max="14852" width="3" style="245" customWidth="1"/>
    <col min="14853" max="14853" width="79.28515625" style="245" customWidth="1"/>
    <col min="14854" max="14854" width="10.28515625" style="245" customWidth="1"/>
    <col min="14855" max="14855" width="8.5703125" style="245" customWidth="1"/>
    <col min="14856" max="14856" width="11" style="245" customWidth="1"/>
    <col min="14857" max="14857" width="9.28515625" style="245" customWidth="1"/>
    <col min="14858" max="14858" width="10.28515625" style="245" customWidth="1"/>
    <col min="14859" max="14859" width="14.28515625" style="245" customWidth="1"/>
    <col min="14860" max="14861" width="9.42578125" style="245" customWidth="1"/>
    <col min="14862" max="14862" width="12" style="245" customWidth="1"/>
    <col min="14863" max="14863" width="12.42578125" style="245" customWidth="1"/>
    <col min="14864" max="14864" width="11" style="245" customWidth="1"/>
    <col min="14865" max="14865" width="10.7109375" style="245" customWidth="1"/>
    <col min="14866" max="14866" width="14.28515625" style="245" customWidth="1"/>
    <col min="14867" max="14867" width="10.42578125" style="245" customWidth="1"/>
    <col min="14868" max="14868" width="9.28515625" style="245" customWidth="1"/>
    <col min="14869" max="15107" width="9.140625" style="245"/>
    <col min="15108" max="15108" width="3" style="245" customWidth="1"/>
    <col min="15109" max="15109" width="79.28515625" style="245" customWidth="1"/>
    <col min="15110" max="15110" width="10.28515625" style="245" customWidth="1"/>
    <col min="15111" max="15111" width="8.5703125" style="245" customWidth="1"/>
    <col min="15112" max="15112" width="11" style="245" customWidth="1"/>
    <col min="15113" max="15113" width="9.28515625" style="245" customWidth="1"/>
    <col min="15114" max="15114" width="10.28515625" style="245" customWidth="1"/>
    <col min="15115" max="15115" width="14.28515625" style="245" customWidth="1"/>
    <col min="15116" max="15117" width="9.42578125" style="245" customWidth="1"/>
    <col min="15118" max="15118" width="12" style="245" customWidth="1"/>
    <col min="15119" max="15119" width="12.42578125" style="245" customWidth="1"/>
    <col min="15120" max="15120" width="11" style="245" customWidth="1"/>
    <col min="15121" max="15121" width="10.7109375" style="245" customWidth="1"/>
    <col min="15122" max="15122" width="14.28515625" style="245" customWidth="1"/>
    <col min="15123" max="15123" width="10.42578125" style="245" customWidth="1"/>
    <col min="15124" max="15124" width="9.28515625" style="245" customWidth="1"/>
    <col min="15125" max="15363" width="9.140625" style="245"/>
    <col min="15364" max="15364" width="3" style="245" customWidth="1"/>
    <col min="15365" max="15365" width="79.28515625" style="245" customWidth="1"/>
    <col min="15366" max="15366" width="10.28515625" style="245" customWidth="1"/>
    <col min="15367" max="15367" width="8.5703125" style="245" customWidth="1"/>
    <col min="15368" max="15368" width="11" style="245" customWidth="1"/>
    <col min="15369" max="15369" width="9.28515625" style="245" customWidth="1"/>
    <col min="15370" max="15370" width="10.28515625" style="245" customWidth="1"/>
    <col min="15371" max="15371" width="14.28515625" style="245" customWidth="1"/>
    <col min="15372" max="15373" width="9.42578125" style="245" customWidth="1"/>
    <col min="15374" max="15374" width="12" style="245" customWidth="1"/>
    <col min="15375" max="15375" width="12.42578125" style="245" customWidth="1"/>
    <col min="15376" max="15376" width="11" style="245" customWidth="1"/>
    <col min="15377" max="15377" width="10.7109375" style="245" customWidth="1"/>
    <col min="15378" max="15378" width="14.28515625" style="245" customWidth="1"/>
    <col min="15379" max="15379" width="10.42578125" style="245" customWidth="1"/>
    <col min="15380" max="15380" width="9.28515625" style="245" customWidth="1"/>
    <col min="15381" max="15619" width="9.140625" style="245"/>
    <col min="15620" max="15620" width="3" style="245" customWidth="1"/>
    <col min="15621" max="15621" width="79.28515625" style="245" customWidth="1"/>
    <col min="15622" max="15622" width="10.28515625" style="245" customWidth="1"/>
    <col min="15623" max="15623" width="8.5703125" style="245" customWidth="1"/>
    <col min="15624" max="15624" width="11" style="245" customWidth="1"/>
    <col min="15625" max="15625" width="9.28515625" style="245" customWidth="1"/>
    <col min="15626" max="15626" width="10.28515625" style="245" customWidth="1"/>
    <col min="15627" max="15627" width="14.28515625" style="245" customWidth="1"/>
    <col min="15628" max="15629" width="9.42578125" style="245" customWidth="1"/>
    <col min="15630" max="15630" width="12" style="245" customWidth="1"/>
    <col min="15631" max="15631" width="12.42578125" style="245" customWidth="1"/>
    <col min="15632" max="15632" width="11" style="245" customWidth="1"/>
    <col min="15633" max="15633" width="10.7109375" style="245" customWidth="1"/>
    <col min="15634" max="15634" width="14.28515625" style="245" customWidth="1"/>
    <col min="15635" max="15635" width="10.42578125" style="245" customWidth="1"/>
    <col min="15636" max="15636" width="9.28515625" style="245" customWidth="1"/>
    <col min="15637" max="15875" width="9.140625" style="245"/>
    <col min="15876" max="15876" width="3" style="245" customWidth="1"/>
    <col min="15877" max="15877" width="79.28515625" style="245" customWidth="1"/>
    <col min="15878" max="15878" width="10.28515625" style="245" customWidth="1"/>
    <col min="15879" max="15879" width="8.5703125" style="245" customWidth="1"/>
    <col min="15880" max="15880" width="11" style="245" customWidth="1"/>
    <col min="15881" max="15881" width="9.28515625" style="245" customWidth="1"/>
    <col min="15882" max="15882" width="10.28515625" style="245" customWidth="1"/>
    <col min="15883" max="15883" width="14.28515625" style="245" customWidth="1"/>
    <col min="15884" max="15885" width="9.42578125" style="245" customWidth="1"/>
    <col min="15886" max="15886" width="12" style="245" customWidth="1"/>
    <col min="15887" max="15887" width="12.42578125" style="245" customWidth="1"/>
    <col min="15888" max="15888" width="11" style="245" customWidth="1"/>
    <col min="15889" max="15889" width="10.7109375" style="245" customWidth="1"/>
    <col min="15890" max="15890" width="14.28515625" style="245" customWidth="1"/>
    <col min="15891" max="15891" width="10.42578125" style="245" customWidth="1"/>
    <col min="15892" max="15892" width="9.28515625" style="245" customWidth="1"/>
    <col min="15893" max="16131" width="9.140625" style="245"/>
    <col min="16132" max="16132" width="3" style="245" customWidth="1"/>
    <col min="16133" max="16133" width="79.28515625" style="245" customWidth="1"/>
    <col min="16134" max="16134" width="10.28515625" style="245" customWidth="1"/>
    <col min="16135" max="16135" width="8.5703125" style="245" customWidth="1"/>
    <col min="16136" max="16136" width="11" style="245" customWidth="1"/>
    <col min="16137" max="16137" width="9.28515625" style="245" customWidth="1"/>
    <col min="16138" max="16138" width="10.28515625" style="245" customWidth="1"/>
    <col min="16139" max="16139" width="14.28515625" style="245" customWidth="1"/>
    <col min="16140" max="16141" width="9.42578125" style="245" customWidth="1"/>
    <col min="16142" max="16142" width="12" style="245" customWidth="1"/>
    <col min="16143" max="16143" width="12.42578125" style="245" customWidth="1"/>
    <col min="16144" max="16144" width="11" style="245" customWidth="1"/>
    <col min="16145" max="16145" width="10.7109375" style="245" customWidth="1"/>
    <col min="16146" max="16146" width="14.28515625" style="245" customWidth="1"/>
    <col min="16147" max="16147" width="10.42578125" style="245" customWidth="1"/>
    <col min="16148" max="16148" width="9.28515625" style="245" customWidth="1"/>
    <col min="16149" max="16384" width="9.140625" style="245"/>
  </cols>
  <sheetData>
    <row r="1" spans="1:17" ht="25.5" customHeight="1" x14ac:dyDescent="0.35">
      <c r="A1" s="1306" t="s">
        <v>0</v>
      </c>
      <c r="B1" s="1306"/>
      <c r="C1" s="1306"/>
      <c r="D1" s="1306"/>
      <c r="E1" s="1306"/>
      <c r="F1" s="1306"/>
      <c r="G1" s="1306"/>
      <c r="H1" s="1306"/>
      <c r="I1" s="1306"/>
      <c r="J1" s="1306"/>
      <c r="K1" s="1306"/>
      <c r="L1" s="1306"/>
      <c r="M1" s="1306"/>
      <c r="N1" s="1306"/>
      <c r="O1" s="1306"/>
      <c r="P1" s="1306"/>
      <c r="Q1" s="1306"/>
    </row>
    <row r="2" spans="1:17" ht="26.25" customHeight="1" x14ac:dyDescent="0.35">
      <c r="A2" s="1309" t="s">
        <v>48</v>
      </c>
      <c r="B2" s="1309"/>
      <c r="C2" s="1309"/>
      <c r="D2" s="1309"/>
      <c r="E2" s="1309"/>
      <c r="F2" s="1309"/>
      <c r="G2" s="1309"/>
      <c r="H2" s="1309"/>
      <c r="I2" s="1309"/>
      <c r="J2" s="1309"/>
      <c r="K2" s="1309"/>
      <c r="L2" s="1309"/>
      <c r="M2" s="1309"/>
      <c r="N2" s="1309"/>
      <c r="O2" s="1309"/>
      <c r="P2" s="1309"/>
      <c r="Q2" s="1309"/>
    </row>
    <row r="3" spans="1:17" ht="37.5" customHeight="1" x14ac:dyDescent="0.35">
      <c r="A3" s="1306" t="s">
        <v>124</v>
      </c>
      <c r="B3" s="1306"/>
      <c r="C3" s="1306"/>
      <c r="D3" s="1306"/>
      <c r="E3" s="1306"/>
      <c r="F3" s="1306"/>
      <c r="G3" s="1306"/>
      <c r="H3" s="1306"/>
      <c r="I3" s="1306"/>
      <c r="J3" s="1306"/>
      <c r="K3" s="1306"/>
      <c r="L3" s="1306"/>
      <c r="M3" s="1306"/>
      <c r="N3" s="1306"/>
      <c r="O3" s="1306"/>
      <c r="P3" s="1306"/>
      <c r="Q3" s="1306"/>
    </row>
    <row r="4" spans="1:17" ht="33" customHeight="1" thickBot="1" x14ac:dyDescent="0.4">
      <c r="B4" s="2"/>
      <c r="C4" s="2"/>
      <c r="D4" s="2"/>
      <c r="E4" s="2"/>
    </row>
    <row r="5" spans="1:17" ht="33" customHeight="1" thickBot="1" x14ac:dyDescent="0.4">
      <c r="B5" s="1310" t="s">
        <v>1</v>
      </c>
      <c r="C5" s="1311" t="s">
        <v>39</v>
      </c>
      <c r="D5" s="1311"/>
      <c r="E5" s="1311"/>
      <c r="F5" s="1311" t="s">
        <v>2</v>
      </c>
      <c r="G5" s="1311"/>
      <c r="H5" s="1311"/>
      <c r="I5" s="1312" t="s">
        <v>3</v>
      </c>
      <c r="J5" s="1312"/>
      <c r="K5" s="1312"/>
      <c r="L5" s="1242" t="s">
        <v>4</v>
      </c>
      <c r="M5" s="1242"/>
      <c r="N5" s="1242"/>
      <c r="O5" s="1247" t="s">
        <v>23</v>
      </c>
      <c r="P5" s="1247"/>
      <c r="Q5" s="1247"/>
    </row>
    <row r="6" spans="1:17" ht="33" customHeight="1" thickBot="1" x14ac:dyDescent="0.4">
      <c r="B6" s="1310"/>
      <c r="C6" s="1311"/>
      <c r="D6" s="1311"/>
      <c r="E6" s="1311"/>
      <c r="F6" s="1311"/>
      <c r="G6" s="1311"/>
      <c r="H6" s="1311"/>
      <c r="I6" s="1312"/>
      <c r="J6" s="1312"/>
      <c r="K6" s="1312"/>
      <c r="L6" s="1242"/>
      <c r="M6" s="1242"/>
      <c r="N6" s="1242"/>
      <c r="O6" s="1247"/>
      <c r="P6" s="1247"/>
      <c r="Q6" s="1247"/>
    </row>
    <row r="7" spans="1:17" ht="99.75" customHeight="1" thickBot="1" x14ac:dyDescent="0.4">
      <c r="B7" s="1310"/>
      <c r="C7" s="17" t="s">
        <v>5</v>
      </c>
      <c r="D7" s="18" t="s">
        <v>6</v>
      </c>
      <c r="E7" s="19" t="s">
        <v>7</v>
      </c>
      <c r="F7" s="17" t="s">
        <v>5</v>
      </c>
      <c r="G7" s="18" t="s">
        <v>6</v>
      </c>
      <c r="H7" s="19" t="s">
        <v>7</v>
      </c>
      <c r="I7" s="17" t="s">
        <v>5</v>
      </c>
      <c r="J7" s="18" t="s">
        <v>6</v>
      </c>
      <c r="K7" s="19" t="s">
        <v>7</v>
      </c>
      <c r="L7" s="17" t="s">
        <v>5</v>
      </c>
      <c r="M7" s="18" t="s">
        <v>6</v>
      </c>
      <c r="N7" s="19" t="s">
        <v>7</v>
      </c>
      <c r="O7" s="17" t="s">
        <v>5</v>
      </c>
      <c r="P7" s="18" t="s">
        <v>6</v>
      </c>
      <c r="Q7" s="19" t="s">
        <v>7</v>
      </c>
    </row>
    <row r="8" spans="1:17" ht="34.5" customHeight="1" thickBot="1" x14ac:dyDescent="0.4">
      <c r="B8" s="247" t="s">
        <v>8</v>
      </c>
      <c r="C8" s="260"/>
      <c r="D8" s="261"/>
      <c r="E8" s="262"/>
      <c r="F8" s="260"/>
      <c r="G8" s="261"/>
      <c r="H8" s="262"/>
      <c r="I8" s="263"/>
      <c r="J8" s="261"/>
      <c r="K8" s="264"/>
      <c r="L8" s="261"/>
      <c r="M8" s="261"/>
      <c r="N8" s="265"/>
      <c r="O8" s="3"/>
      <c r="P8" s="241"/>
      <c r="Q8" s="266"/>
    </row>
    <row r="9" spans="1:17" ht="42.75" customHeight="1" thickBot="1" x14ac:dyDescent="0.4">
      <c r="B9" s="248" t="s">
        <v>45</v>
      </c>
      <c r="C9" s="862">
        <v>0</v>
      </c>
      <c r="D9" s="863">
        <v>0</v>
      </c>
      <c r="E9" s="267">
        <f>C9+D9</f>
        <v>0</v>
      </c>
      <c r="F9" s="862">
        <v>0</v>
      </c>
      <c r="G9" s="863">
        <v>0</v>
      </c>
      <c r="H9" s="267">
        <f>F9+G9</f>
        <v>0</v>
      </c>
      <c r="I9" s="268">
        <v>0</v>
      </c>
      <c r="J9" s="269">
        <v>2</v>
      </c>
      <c r="K9" s="270">
        <f>SUM(I9:J9)</f>
        <v>2</v>
      </c>
      <c r="L9" s="864">
        <v>0</v>
      </c>
      <c r="M9" s="269">
        <v>0</v>
      </c>
      <c r="N9" s="267">
        <v>0</v>
      </c>
      <c r="O9" s="237">
        <f>F9+I9+L9</f>
        <v>0</v>
      </c>
      <c r="P9" s="243">
        <f>G9+J9+M9</f>
        <v>2</v>
      </c>
      <c r="Q9" s="210">
        <f>O9+P9</f>
        <v>2</v>
      </c>
    </row>
    <row r="10" spans="1:17" ht="34.5" customHeight="1" thickBot="1" x14ac:dyDescent="0.4">
      <c r="B10" s="272" t="s">
        <v>46</v>
      </c>
      <c r="C10" s="862">
        <v>0</v>
      </c>
      <c r="D10" s="863">
        <v>0</v>
      </c>
      <c r="E10" s="867">
        <f>C10+D10</f>
        <v>0</v>
      </c>
      <c r="F10" s="862">
        <v>0</v>
      </c>
      <c r="G10" s="863">
        <v>0</v>
      </c>
      <c r="H10" s="867">
        <f>F10+G10</f>
        <v>0</v>
      </c>
      <c r="I10" s="862">
        <v>1</v>
      </c>
      <c r="J10" s="863">
        <v>1</v>
      </c>
      <c r="K10" s="868">
        <f>I10+J10</f>
        <v>2</v>
      </c>
      <c r="L10" s="869">
        <v>1</v>
      </c>
      <c r="M10" s="863">
        <v>1</v>
      </c>
      <c r="N10" s="870">
        <f>L10+M10</f>
        <v>2</v>
      </c>
      <c r="O10" s="871">
        <f>F10+I10+L10</f>
        <v>2</v>
      </c>
      <c r="P10" s="872">
        <f>G10+J10+M10</f>
        <v>2</v>
      </c>
      <c r="Q10" s="873">
        <f>O10+P10</f>
        <v>4</v>
      </c>
    </row>
    <row r="11" spans="1:17" ht="34.5" customHeight="1" thickBot="1" x14ac:dyDescent="0.4">
      <c r="B11" s="273" t="s">
        <v>9</v>
      </c>
      <c r="C11" s="874">
        <f>C9+C10</f>
        <v>0</v>
      </c>
      <c r="D11" s="874">
        <f>D9+D10</f>
        <v>0</v>
      </c>
      <c r="E11" s="874">
        <f>E9+E10</f>
        <v>0</v>
      </c>
      <c r="F11" s="874">
        <f t="shared" ref="F11:O11" si="0">F9+F10</f>
        <v>0</v>
      </c>
      <c r="G11" s="874">
        <f t="shared" si="0"/>
        <v>0</v>
      </c>
      <c r="H11" s="874">
        <f t="shared" si="0"/>
        <v>0</v>
      </c>
      <c r="I11" s="874">
        <f t="shared" si="0"/>
        <v>1</v>
      </c>
      <c r="J11" s="874">
        <f t="shared" si="0"/>
        <v>3</v>
      </c>
      <c r="K11" s="874">
        <f t="shared" si="0"/>
        <v>4</v>
      </c>
      <c r="L11" s="875">
        <f t="shared" si="0"/>
        <v>1</v>
      </c>
      <c r="M11" s="875">
        <f t="shared" si="0"/>
        <v>1</v>
      </c>
      <c r="N11" s="875">
        <f t="shared" si="0"/>
        <v>2</v>
      </c>
      <c r="O11" s="876">
        <f t="shared" si="0"/>
        <v>2</v>
      </c>
      <c r="P11" s="876">
        <f>P9+P10</f>
        <v>4</v>
      </c>
      <c r="Q11" s="876">
        <f>O11+P11</f>
        <v>6</v>
      </c>
    </row>
    <row r="12" spans="1:17" ht="41.25" customHeight="1" thickBot="1" x14ac:dyDescent="0.4">
      <c r="B12" s="208" t="s">
        <v>10</v>
      </c>
      <c r="C12" s="276"/>
      <c r="D12" s="864"/>
      <c r="E12" s="267"/>
      <c r="F12" s="276"/>
      <c r="G12" s="864"/>
      <c r="H12" s="267"/>
      <c r="I12" s="277"/>
      <c r="J12" s="278"/>
      <c r="K12" s="279"/>
      <c r="L12" s="864"/>
      <c r="M12" s="269"/>
      <c r="N12" s="267"/>
      <c r="O12" s="237"/>
      <c r="P12" s="243"/>
      <c r="Q12" s="210"/>
    </row>
    <row r="13" spans="1:17" ht="43.5" customHeight="1" thickBot="1" x14ac:dyDescent="0.4">
      <c r="B13" s="147" t="s">
        <v>11</v>
      </c>
      <c r="C13" s="875"/>
      <c r="D13" s="875"/>
      <c r="E13" s="875"/>
      <c r="F13" s="875"/>
      <c r="G13" s="875"/>
      <c r="H13" s="875"/>
      <c r="I13" s="874"/>
      <c r="J13" s="874"/>
      <c r="K13" s="874"/>
      <c r="L13" s="875"/>
      <c r="M13" s="874"/>
      <c r="N13" s="874"/>
      <c r="O13" s="876"/>
      <c r="P13" s="876"/>
      <c r="Q13" s="876"/>
    </row>
    <row r="14" spans="1:17" ht="43.5" customHeight="1" thickBot="1" x14ac:dyDescent="0.4">
      <c r="B14" s="249" t="s">
        <v>45</v>
      </c>
      <c r="C14" s="877">
        <v>0</v>
      </c>
      <c r="D14" s="878">
        <v>0</v>
      </c>
      <c r="E14" s="879">
        <f>C14+D14</f>
        <v>0</v>
      </c>
      <c r="F14" s="877">
        <v>0</v>
      </c>
      <c r="G14" s="878">
        <v>0</v>
      </c>
      <c r="H14" s="879">
        <f>F14+G14</f>
        <v>0</v>
      </c>
      <c r="I14" s="880">
        <v>0</v>
      </c>
      <c r="J14" s="881">
        <v>2</v>
      </c>
      <c r="K14" s="882">
        <f>SUM(I14:J14)</f>
        <v>2</v>
      </c>
      <c r="L14" s="883">
        <v>0</v>
      </c>
      <c r="M14" s="881">
        <v>0</v>
      </c>
      <c r="N14" s="879">
        <v>0</v>
      </c>
      <c r="O14" s="884">
        <f>F14+I14+L14</f>
        <v>0</v>
      </c>
      <c r="P14" s="885">
        <f>G14+J14+M14</f>
        <v>2</v>
      </c>
      <c r="Q14" s="886">
        <f>O14+P14</f>
        <v>2</v>
      </c>
    </row>
    <row r="15" spans="1:17" ht="39.75" customHeight="1" thickBot="1" x14ac:dyDescent="0.4">
      <c r="B15" s="248" t="s">
        <v>46</v>
      </c>
      <c r="C15" s="268">
        <v>0</v>
      </c>
      <c r="D15" s="269">
        <v>0</v>
      </c>
      <c r="E15" s="865">
        <f>C15+D15</f>
        <v>0</v>
      </c>
      <c r="F15" s="268">
        <v>0</v>
      </c>
      <c r="G15" s="269">
        <v>0</v>
      </c>
      <c r="H15" s="865">
        <f>F15+G15</f>
        <v>0</v>
      </c>
      <c r="I15" s="268">
        <v>1</v>
      </c>
      <c r="J15" s="269">
        <v>2</v>
      </c>
      <c r="K15" s="270">
        <f>I15+J15</f>
        <v>3</v>
      </c>
      <c r="L15" s="864">
        <v>1</v>
      </c>
      <c r="M15" s="269">
        <v>0</v>
      </c>
      <c r="N15" s="267">
        <f>L15+M15</f>
        <v>1</v>
      </c>
      <c r="O15" s="254">
        <f>F15+I15+L15</f>
        <v>2</v>
      </c>
      <c r="P15" s="205">
        <f>G15+J15+M15</f>
        <v>2</v>
      </c>
      <c r="Q15" s="866">
        <f>O15+P15</f>
        <v>4</v>
      </c>
    </row>
    <row r="16" spans="1:17" ht="43.5" customHeight="1" thickBot="1" x14ac:dyDescent="0.4">
      <c r="B16" s="247" t="s">
        <v>13</v>
      </c>
      <c r="C16" s="274">
        <f>C14+C15</f>
        <v>0</v>
      </c>
      <c r="D16" s="274">
        <f>D14+D15</f>
        <v>0</v>
      </c>
      <c r="E16" s="274">
        <f>E14+E15</f>
        <v>0</v>
      </c>
      <c r="F16" s="274">
        <f t="shared" ref="F16:P16" si="1">F14+F15</f>
        <v>0</v>
      </c>
      <c r="G16" s="274">
        <f t="shared" si="1"/>
        <v>0</v>
      </c>
      <c r="H16" s="274">
        <f t="shared" si="1"/>
        <v>0</v>
      </c>
      <c r="I16" s="274">
        <f t="shared" si="1"/>
        <v>1</v>
      </c>
      <c r="J16" s="274">
        <f t="shared" si="1"/>
        <v>4</v>
      </c>
      <c r="K16" s="274">
        <f t="shared" si="1"/>
        <v>5</v>
      </c>
      <c r="L16" s="275">
        <f t="shared" si="1"/>
        <v>1</v>
      </c>
      <c r="M16" s="275">
        <f t="shared" si="1"/>
        <v>0</v>
      </c>
      <c r="N16" s="275">
        <f t="shared" si="1"/>
        <v>1</v>
      </c>
      <c r="O16" s="10">
        <f t="shared" si="1"/>
        <v>2</v>
      </c>
      <c r="P16" s="10">
        <f t="shared" si="1"/>
        <v>4</v>
      </c>
      <c r="Q16" s="10">
        <f>O16+P16</f>
        <v>6</v>
      </c>
    </row>
    <row r="17" spans="2:17" ht="36" customHeight="1" thickBot="1" x14ac:dyDescent="0.4">
      <c r="B17" s="250" t="s">
        <v>34</v>
      </c>
      <c r="C17" s="280"/>
      <c r="D17" s="281"/>
      <c r="E17" s="267"/>
      <c r="F17" s="280"/>
      <c r="G17" s="281"/>
      <c r="H17" s="267"/>
      <c r="I17" s="268"/>
      <c r="J17" s="269"/>
      <c r="K17" s="270"/>
      <c r="L17" s="271"/>
      <c r="M17" s="278"/>
      <c r="N17" s="267"/>
      <c r="O17" s="186"/>
      <c r="P17" s="206"/>
      <c r="Q17" s="207"/>
    </row>
    <row r="18" spans="2:17" ht="42" customHeight="1" thickBot="1" x14ac:dyDescent="0.4">
      <c r="B18" s="249" t="s">
        <v>45</v>
      </c>
      <c r="C18" s="282">
        <v>0</v>
      </c>
      <c r="D18" s="283">
        <v>0</v>
      </c>
      <c r="E18" s="284">
        <v>0</v>
      </c>
      <c r="F18" s="282">
        <v>0</v>
      </c>
      <c r="G18" s="283">
        <v>0</v>
      </c>
      <c r="H18" s="284">
        <v>0</v>
      </c>
      <c r="I18" s="282">
        <v>0</v>
      </c>
      <c r="J18" s="283">
        <v>0</v>
      </c>
      <c r="K18" s="285">
        <v>0</v>
      </c>
      <c r="L18" s="282">
        <v>0</v>
      </c>
      <c r="M18" s="283">
        <v>0</v>
      </c>
      <c r="N18" s="285">
        <v>0</v>
      </c>
      <c r="O18" s="282">
        <v>0</v>
      </c>
      <c r="P18" s="283">
        <v>0</v>
      </c>
      <c r="Q18" s="285">
        <v>0</v>
      </c>
    </row>
    <row r="19" spans="2:17" ht="38.25" customHeight="1" thickBot="1" x14ac:dyDescent="0.4">
      <c r="B19" s="248" t="s">
        <v>46</v>
      </c>
      <c r="C19" s="188">
        <v>0</v>
      </c>
      <c r="D19" s="189">
        <v>0</v>
      </c>
      <c r="E19" s="286">
        <v>0</v>
      </c>
      <c r="F19" s="188">
        <v>0</v>
      </c>
      <c r="G19" s="189">
        <v>0</v>
      </c>
      <c r="H19" s="286">
        <v>0</v>
      </c>
      <c r="I19" s="188">
        <v>0</v>
      </c>
      <c r="J19" s="189">
        <v>0</v>
      </c>
      <c r="K19" s="287">
        <v>0</v>
      </c>
      <c r="L19" s="188">
        <v>0</v>
      </c>
      <c r="M19" s="189">
        <v>0</v>
      </c>
      <c r="N19" s="287">
        <v>0</v>
      </c>
      <c r="O19" s="188">
        <v>0</v>
      </c>
      <c r="P19" s="189">
        <v>0</v>
      </c>
      <c r="Q19" s="287">
        <v>0</v>
      </c>
    </row>
    <row r="20" spans="2:17" ht="30.75" customHeight="1" thickBot="1" x14ac:dyDescent="0.4">
      <c r="B20" s="7" t="s">
        <v>35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</row>
    <row r="21" spans="2:17" ht="41.25" customHeight="1" thickBot="1" x14ac:dyDescent="0.4">
      <c r="B21" s="6" t="s">
        <v>36</v>
      </c>
      <c r="C21" s="288"/>
      <c r="D21" s="281"/>
      <c r="E21" s="265"/>
      <c r="F21" s="288"/>
      <c r="G21" s="281"/>
      <c r="H21" s="265"/>
      <c r="I21" s="289"/>
      <c r="J21" s="281"/>
      <c r="K21" s="290"/>
      <c r="L21" s="291"/>
      <c r="M21" s="281"/>
      <c r="N21" s="265"/>
      <c r="O21" s="3"/>
      <c r="P21" s="148"/>
      <c r="Q21" s="242"/>
    </row>
    <row r="22" spans="2:17" ht="34.5" customHeight="1" thickBot="1" x14ac:dyDescent="0.4">
      <c r="B22" s="249" t="s">
        <v>45</v>
      </c>
      <c r="C22" s="282">
        <v>0</v>
      </c>
      <c r="D22" s="283">
        <v>0</v>
      </c>
      <c r="E22" s="284">
        <v>0</v>
      </c>
      <c r="F22" s="282">
        <v>0</v>
      </c>
      <c r="G22" s="283">
        <v>0</v>
      </c>
      <c r="H22" s="284">
        <v>0</v>
      </c>
      <c r="I22" s="282">
        <v>0</v>
      </c>
      <c r="J22" s="283">
        <v>0</v>
      </c>
      <c r="K22" s="284">
        <v>0</v>
      </c>
      <c r="L22" s="282">
        <v>0</v>
      </c>
      <c r="M22" s="283">
        <v>0</v>
      </c>
      <c r="N22" s="284">
        <v>0</v>
      </c>
      <c r="O22" s="282">
        <v>0</v>
      </c>
      <c r="P22" s="283">
        <v>0</v>
      </c>
      <c r="Q22" s="285">
        <v>0</v>
      </c>
    </row>
    <row r="23" spans="2:17" ht="34.5" customHeight="1" thickBot="1" x14ac:dyDescent="0.4">
      <c r="B23" s="248" t="s">
        <v>46</v>
      </c>
      <c r="C23" s="188">
        <v>0</v>
      </c>
      <c r="D23" s="189">
        <v>0</v>
      </c>
      <c r="E23" s="286">
        <v>0</v>
      </c>
      <c r="F23" s="188">
        <v>0</v>
      </c>
      <c r="G23" s="189">
        <v>0</v>
      </c>
      <c r="H23" s="286">
        <v>0</v>
      </c>
      <c r="I23" s="188">
        <v>0</v>
      </c>
      <c r="J23" s="189">
        <v>0</v>
      </c>
      <c r="K23" s="286">
        <v>0</v>
      </c>
      <c r="L23" s="188">
        <v>0</v>
      </c>
      <c r="M23" s="189">
        <v>0</v>
      </c>
      <c r="N23" s="286">
        <v>0</v>
      </c>
      <c r="O23" s="188">
        <v>0</v>
      </c>
      <c r="P23" s="189">
        <v>0</v>
      </c>
      <c r="Q23" s="287">
        <v>0</v>
      </c>
    </row>
    <row r="24" spans="2:17" ht="36.75" customHeight="1" thickBot="1" x14ac:dyDescent="0.4">
      <c r="B24" s="7" t="s">
        <v>15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</row>
    <row r="25" spans="2:17" ht="28.5" customHeight="1" thickBot="1" x14ac:dyDescent="0.4">
      <c r="B25" s="256" t="s">
        <v>16</v>
      </c>
      <c r="C25" s="255">
        <f>C16</f>
        <v>0</v>
      </c>
      <c r="D25" s="255">
        <f>D16</f>
        <v>0</v>
      </c>
      <c r="E25" s="255">
        <f>E16</f>
        <v>0</v>
      </c>
      <c r="F25" s="255">
        <f t="shared" ref="F25:Q25" si="2">F16</f>
        <v>0</v>
      </c>
      <c r="G25" s="255">
        <f t="shared" si="2"/>
        <v>0</v>
      </c>
      <c r="H25" s="255">
        <f t="shared" si="2"/>
        <v>0</v>
      </c>
      <c r="I25" s="255">
        <f t="shared" si="2"/>
        <v>1</v>
      </c>
      <c r="J25" s="255">
        <f t="shared" si="2"/>
        <v>4</v>
      </c>
      <c r="K25" s="255">
        <f t="shared" si="2"/>
        <v>5</v>
      </c>
      <c r="L25" s="255">
        <f t="shared" si="2"/>
        <v>1</v>
      </c>
      <c r="M25" s="255">
        <f t="shared" si="2"/>
        <v>0</v>
      </c>
      <c r="N25" s="255">
        <f t="shared" si="2"/>
        <v>1</v>
      </c>
      <c r="O25" s="255">
        <f t="shared" si="2"/>
        <v>2</v>
      </c>
      <c r="P25" s="255">
        <f t="shared" si="2"/>
        <v>4</v>
      </c>
      <c r="Q25" s="255">
        <f t="shared" si="2"/>
        <v>6</v>
      </c>
    </row>
    <row r="26" spans="2:17" ht="24.75" customHeight="1" thickBot="1" x14ac:dyDescent="0.4">
      <c r="B26" s="256" t="s">
        <v>37</v>
      </c>
      <c r="C26" s="255">
        <f>C20</f>
        <v>0</v>
      </c>
      <c r="D26" s="255">
        <f>D20</f>
        <v>0</v>
      </c>
      <c r="E26" s="255">
        <f>E20</f>
        <v>0</v>
      </c>
      <c r="F26" s="255">
        <f t="shared" ref="F26:Q26" si="3">F20</f>
        <v>0</v>
      </c>
      <c r="G26" s="255">
        <f t="shared" si="3"/>
        <v>0</v>
      </c>
      <c r="H26" s="255">
        <f t="shared" si="3"/>
        <v>0</v>
      </c>
      <c r="I26" s="255">
        <f t="shared" si="3"/>
        <v>0</v>
      </c>
      <c r="J26" s="255">
        <f t="shared" si="3"/>
        <v>0</v>
      </c>
      <c r="K26" s="255">
        <f t="shared" si="3"/>
        <v>0</v>
      </c>
      <c r="L26" s="255">
        <f t="shared" si="3"/>
        <v>0</v>
      </c>
      <c r="M26" s="255">
        <f t="shared" si="3"/>
        <v>0</v>
      </c>
      <c r="N26" s="255">
        <f t="shared" si="3"/>
        <v>0</v>
      </c>
      <c r="O26" s="255">
        <f t="shared" si="3"/>
        <v>0</v>
      </c>
      <c r="P26" s="255">
        <f t="shared" si="3"/>
        <v>0</v>
      </c>
      <c r="Q26" s="255">
        <f t="shared" si="3"/>
        <v>0</v>
      </c>
    </row>
    <row r="27" spans="2:17" ht="27" customHeight="1" thickBot="1" x14ac:dyDescent="0.4">
      <c r="B27" s="256" t="s">
        <v>17</v>
      </c>
      <c r="C27" s="255">
        <f>C24</f>
        <v>0</v>
      </c>
      <c r="D27" s="255">
        <f>D24</f>
        <v>0</v>
      </c>
      <c r="E27" s="255">
        <f>E24</f>
        <v>0</v>
      </c>
      <c r="F27" s="255">
        <f t="shared" ref="F27:Q27" si="4">F24</f>
        <v>0</v>
      </c>
      <c r="G27" s="255">
        <f t="shared" si="4"/>
        <v>0</v>
      </c>
      <c r="H27" s="255">
        <f t="shared" si="4"/>
        <v>0</v>
      </c>
      <c r="I27" s="255">
        <f t="shared" si="4"/>
        <v>0</v>
      </c>
      <c r="J27" s="255">
        <f t="shared" si="4"/>
        <v>0</v>
      </c>
      <c r="K27" s="255">
        <f t="shared" si="4"/>
        <v>0</v>
      </c>
      <c r="L27" s="255">
        <f t="shared" si="4"/>
        <v>0</v>
      </c>
      <c r="M27" s="255">
        <f t="shared" si="4"/>
        <v>0</v>
      </c>
      <c r="N27" s="255">
        <f t="shared" si="4"/>
        <v>0</v>
      </c>
      <c r="O27" s="255">
        <f t="shared" si="4"/>
        <v>0</v>
      </c>
      <c r="P27" s="255">
        <f t="shared" si="4"/>
        <v>0</v>
      </c>
      <c r="Q27" s="255">
        <f t="shared" si="4"/>
        <v>0</v>
      </c>
    </row>
    <row r="28" spans="2:17" ht="33.75" customHeight="1" thickBot="1" x14ac:dyDescent="0.4">
      <c r="B28" s="258" t="s">
        <v>18</v>
      </c>
      <c r="C28" s="255">
        <f>C25+C26+C27</f>
        <v>0</v>
      </c>
      <c r="D28" s="255">
        <f>D25+D26+D27</f>
        <v>0</v>
      </c>
      <c r="E28" s="255">
        <f>E25+E26+E27</f>
        <v>0</v>
      </c>
      <c r="F28" s="255">
        <f t="shared" ref="F28:Q28" si="5">F25+F26+F27</f>
        <v>0</v>
      </c>
      <c r="G28" s="255">
        <f t="shared" si="5"/>
        <v>0</v>
      </c>
      <c r="H28" s="255">
        <f t="shared" si="5"/>
        <v>0</v>
      </c>
      <c r="I28" s="255">
        <f t="shared" si="5"/>
        <v>1</v>
      </c>
      <c r="J28" s="255">
        <f t="shared" si="5"/>
        <v>4</v>
      </c>
      <c r="K28" s="255">
        <f t="shared" si="5"/>
        <v>5</v>
      </c>
      <c r="L28" s="255">
        <f t="shared" si="5"/>
        <v>1</v>
      </c>
      <c r="M28" s="255">
        <f t="shared" si="5"/>
        <v>0</v>
      </c>
      <c r="N28" s="255">
        <f t="shared" si="5"/>
        <v>1</v>
      </c>
      <c r="O28" s="255">
        <f t="shared" si="5"/>
        <v>2</v>
      </c>
      <c r="P28" s="255">
        <f t="shared" si="5"/>
        <v>4</v>
      </c>
      <c r="Q28" s="255">
        <f t="shared" si="5"/>
        <v>6</v>
      </c>
    </row>
    <row r="29" spans="2:17" x14ac:dyDescent="0.35">
      <c r="B29" s="5"/>
      <c r="C29" s="5"/>
      <c r="D29" s="5"/>
      <c r="E29" s="5"/>
      <c r="F29" s="257"/>
      <c r="G29" s="257"/>
      <c r="H29" s="257"/>
      <c r="I29" s="257"/>
      <c r="J29" s="257"/>
      <c r="K29" s="257"/>
      <c r="L29" s="257"/>
      <c r="M29" s="257"/>
      <c r="N29" s="257"/>
      <c r="O29" s="257"/>
      <c r="P29" s="257"/>
      <c r="Q29" s="257"/>
    </row>
    <row r="30" spans="2:17" ht="25.5" customHeight="1" x14ac:dyDescent="0.35">
      <c r="B30" s="1304"/>
      <c r="C30" s="1304"/>
      <c r="D30" s="1304"/>
      <c r="E30" s="1304"/>
      <c r="F30" s="1304"/>
      <c r="G30" s="1304"/>
      <c r="H30" s="1304"/>
      <c r="I30" s="1304"/>
      <c r="J30" s="1304"/>
      <c r="K30" s="1304"/>
      <c r="L30" s="1304"/>
      <c r="M30" s="1304"/>
      <c r="N30" s="1304"/>
      <c r="O30" s="1304"/>
      <c r="P30" s="1304"/>
      <c r="Q30" s="1304"/>
    </row>
  </sheetData>
  <mergeCells count="10">
    <mergeCell ref="B30:Q30"/>
    <mergeCell ref="A1:Q1"/>
    <mergeCell ref="A2:Q2"/>
    <mergeCell ref="A3:Q3"/>
    <mergeCell ref="B5:B7"/>
    <mergeCell ref="F5:H6"/>
    <mergeCell ref="I5:K6"/>
    <mergeCell ref="L5:N6"/>
    <mergeCell ref="O5:Q6"/>
    <mergeCell ref="C5:E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5" zoomScaleNormal="55" workbookViewId="0">
      <selection activeCell="I28" sqref="I28"/>
    </sheetView>
  </sheetViews>
  <sheetFormatPr defaultRowHeight="25.5" x14ac:dyDescent="0.35"/>
  <cols>
    <col min="1" max="1" width="87.85546875" style="14" customWidth="1"/>
    <col min="2" max="2" width="16.42578125" style="14" customWidth="1"/>
    <col min="3" max="3" width="13.85546875" style="14" customWidth="1"/>
    <col min="4" max="4" width="12.140625" style="14" customWidth="1"/>
    <col min="5" max="5" width="17.140625" style="14" customWidth="1"/>
    <col min="6" max="6" width="11.85546875" style="14" customWidth="1"/>
    <col min="7" max="7" width="11.7109375" style="14" customWidth="1"/>
    <col min="8" max="8" width="17" style="14" customWidth="1"/>
    <col min="9" max="9" width="15" style="14" customWidth="1"/>
    <col min="10" max="10" width="13.140625" style="14" customWidth="1"/>
    <col min="11" max="11" width="15.42578125" style="14" customWidth="1"/>
    <col min="12" max="12" width="13.140625" style="14" customWidth="1"/>
    <col min="13" max="13" width="14.7109375" style="14" customWidth="1"/>
    <col min="14" max="14" width="18.85546875" style="14" customWidth="1"/>
    <col min="15" max="15" width="13.85546875" style="14" customWidth="1"/>
    <col min="16" max="16" width="14.28515625" style="14" customWidth="1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8.5" customHeight="1" x14ac:dyDescent="0.35">
      <c r="A1" s="1207"/>
      <c r="B1" s="1207"/>
      <c r="C1" s="1207"/>
      <c r="D1" s="1207"/>
      <c r="E1" s="1207"/>
      <c r="F1" s="1207"/>
      <c r="G1" s="1207"/>
      <c r="H1" s="1207"/>
      <c r="I1" s="1207"/>
      <c r="J1" s="1207"/>
      <c r="K1" s="1207"/>
      <c r="L1" s="1207"/>
      <c r="M1" s="1207"/>
      <c r="N1" s="1207"/>
      <c r="O1" s="1207"/>
      <c r="P1" s="1207"/>
      <c r="Q1" s="1207"/>
      <c r="R1" s="1207"/>
      <c r="S1" s="1207"/>
      <c r="T1" s="1207"/>
    </row>
    <row r="2" spans="1:20" ht="36" customHeight="1" x14ac:dyDescent="0.35">
      <c r="A2" s="1207" t="s">
        <v>82</v>
      </c>
      <c r="B2" s="1207"/>
      <c r="C2" s="1207"/>
      <c r="D2" s="1207"/>
      <c r="E2" s="1207"/>
      <c r="F2" s="1207"/>
      <c r="G2" s="1207"/>
      <c r="H2" s="1207"/>
      <c r="I2" s="1207"/>
      <c r="J2" s="1207"/>
      <c r="K2" s="1207"/>
      <c r="L2" s="1207"/>
      <c r="M2" s="1207"/>
      <c r="N2" s="1207"/>
      <c r="O2" s="1207"/>
      <c r="P2" s="1207"/>
      <c r="Q2" s="947"/>
      <c r="R2" s="947"/>
      <c r="S2" s="947"/>
      <c r="T2" s="947"/>
    </row>
    <row r="3" spans="1:20" ht="19.5" customHeight="1" x14ac:dyDescent="0.35">
      <c r="A3" s="1207" t="s">
        <v>83</v>
      </c>
      <c r="B3" s="1207"/>
      <c r="C3" s="1207"/>
      <c r="D3" s="1207"/>
      <c r="E3" s="1207"/>
      <c r="F3" s="1207"/>
      <c r="G3" s="1207"/>
      <c r="H3" s="1207"/>
      <c r="I3" s="1207"/>
      <c r="J3" s="1207"/>
      <c r="K3" s="1207"/>
      <c r="L3" s="1207"/>
      <c r="M3" s="1207"/>
      <c r="N3" s="1207"/>
      <c r="O3" s="1207"/>
      <c r="P3" s="1207"/>
      <c r="Q3" s="947"/>
      <c r="R3" s="947"/>
      <c r="S3" s="947"/>
      <c r="T3" s="947"/>
    </row>
    <row r="4" spans="1:20" ht="33" customHeight="1" x14ac:dyDescent="0.35">
      <c r="A4" s="1207" t="s">
        <v>98</v>
      </c>
      <c r="B4" s="1207"/>
      <c r="C4" s="1207"/>
      <c r="D4" s="1207"/>
      <c r="E4" s="1207"/>
      <c r="F4" s="1207"/>
      <c r="G4" s="1207"/>
      <c r="H4" s="1207"/>
      <c r="I4" s="1207"/>
      <c r="J4" s="1207"/>
      <c r="K4" s="1207"/>
      <c r="L4" s="1207"/>
      <c r="M4" s="1207"/>
      <c r="N4" s="1207"/>
      <c r="O4" s="1207"/>
      <c r="P4" s="1207"/>
      <c r="Q4" s="947"/>
      <c r="R4" s="947"/>
      <c r="S4" s="947"/>
      <c r="T4" s="947"/>
    </row>
    <row r="5" spans="1:20" ht="31.5" customHeight="1" x14ac:dyDescent="0.35">
      <c r="A5" s="1207" t="s">
        <v>118</v>
      </c>
      <c r="B5" s="1207"/>
      <c r="C5" s="1207"/>
      <c r="D5" s="1207"/>
      <c r="E5" s="1207"/>
      <c r="F5" s="1207"/>
      <c r="G5" s="1207"/>
      <c r="H5" s="1207"/>
      <c r="I5" s="1207"/>
      <c r="J5" s="1207"/>
      <c r="K5" s="1207"/>
      <c r="L5" s="1207"/>
      <c r="M5" s="1207"/>
      <c r="N5" s="1207"/>
      <c r="O5" s="1207"/>
      <c r="P5" s="1207"/>
      <c r="Q5" s="947"/>
      <c r="R5" s="947"/>
      <c r="S5" s="947"/>
      <c r="T5" s="947"/>
    </row>
    <row r="6" spans="1:20" ht="12.75" customHeight="1" thickBot="1" x14ac:dyDescent="0.4">
      <c r="A6" s="948"/>
      <c r="B6" s="947"/>
      <c r="C6" s="947"/>
      <c r="D6" s="947"/>
      <c r="E6" s="947"/>
      <c r="F6" s="947"/>
      <c r="G6" s="947"/>
      <c r="H6" s="947"/>
      <c r="I6" s="947"/>
      <c r="J6" s="947"/>
      <c r="K6" s="947"/>
      <c r="L6" s="947"/>
      <c r="M6" s="947"/>
      <c r="N6" s="947"/>
      <c r="O6" s="947"/>
      <c r="P6" s="947"/>
      <c r="Q6" s="947"/>
      <c r="R6" s="947"/>
      <c r="S6" s="947"/>
      <c r="T6" s="947"/>
    </row>
    <row r="7" spans="1:20" ht="27" customHeight="1" thickBot="1" x14ac:dyDescent="0.4">
      <c r="A7" s="1313" t="s">
        <v>1</v>
      </c>
      <c r="B7" s="1325" t="s">
        <v>19</v>
      </c>
      <c r="C7" s="1326"/>
      <c r="D7" s="1327"/>
      <c r="E7" s="1325" t="s">
        <v>20</v>
      </c>
      <c r="F7" s="1326"/>
      <c r="G7" s="1327"/>
      <c r="H7" s="1325" t="s">
        <v>21</v>
      </c>
      <c r="I7" s="1326"/>
      <c r="J7" s="1327"/>
      <c r="K7" s="1325" t="s">
        <v>22</v>
      </c>
      <c r="L7" s="1326"/>
      <c r="M7" s="1327"/>
      <c r="N7" s="1316" t="s">
        <v>57</v>
      </c>
      <c r="O7" s="1317"/>
      <c r="P7" s="1318"/>
      <c r="Q7" s="947"/>
      <c r="R7" s="947"/>
      <c r="S7" s="947"/>
      <c r="T7" s="947"/>
    </row>
    <row r="8" spans="1:20" ht="33" customHeight="1" thickBot="1" x14ac:dyDescent="0.4">
      <c r="A8" s="1314"/>
      <c r="B8" s="1322" t="s">
        <v>84</v>
      </c>
      <c r="C8" s="1323"/>
      <c r="D8" s="1324"/>
      <c r="E8" s="1322" t="s">
        <v>84</v>
      </c>
      <c r="F8" s="1323"/>
      <c r="G8" s="1324"/>
      <c r="H8" s="1322" t="s">
        <v>84</v>
      </c>
      <c r="I8" s="1323"/>
      <c r="J8" s="1324"/>
      <c r="K8" s="1322" t="s">
        <v>84</v>
      </c>
      <c r="L8" s="1323"/>
      <c r="M8" s="1324"/>
      <c r="N8" s="1319"/>
      <c r="O8" s="1320"/>
      <c r="P8" s="1321"/>
      <c r="Q8" s="947"/>
      <c r="R8" s="947"/>
      <c r="S8" s="947"/>
      <c r="T8" s="947"/>
    </row>
    <row r="9" spans="1:20" ht="29.25" customHeight="1" thickBot="1" x14ac:dyDescent="0.4">
      <c r="A9" s="1315"/>
      <c r="B9" s="949" t="s">
        <v>5</v>
      </c>
      <c r="C9" s="950" t="s">
        <v>6</v>
      </c>
      <c r="D9" s="951" t="s">
        <v>7</v>
      </c>
      <c r="E9" s="949" t="s">
        <v>5</v>
      </c>
      <c r="F9" s="950" t="s">
        <v>6</v>
      </c>
      <c r="G9" s="951" t="s">
        <v>7</v>
      </c>
      <c r="H9" s="949" t="s">
        <v>5</v>
      </c>
      <c r="I9" s="950" t="s">
        <v>6</v>
      </c>
      <c r="J9" s="951" t="s">
        <v>7</v>
      </c>
      <c r="K9" s="949" t="s">
        <v>5</v>
      </c>
      <c r="L9" s="950" t="s">
        <v>6</v>
      </c>
      <c r="M9" s="951" t="s">
        <v>7</v>
      </c>
      <c r="N9" s="949" t="s">
        <v>5</v>
      </c>
      <c r="O9" s="950" t="s">
        <v>6</v>
      </c>
      <c r="P9" s="951" t="s">
        <v>7</v>
      </c>
      <c r="Q9" s="947"/>
      <c r="R9" s="947"/>
      <c r="S9" s="947"/>
      <c r="T9" s="947"/>
    </row>
    <row r="10" spans="1:20" ht="27" thickBot="1" x14ac:dyDescent="0.4">
      <c r="A10" s="952" t="s">
        <v>8</v>
      </c>
      <c r="B10" s="953"/>
      <c r="C10" s="833"/>
      <c r="D10" s="834"/>
      <c r="E10" s="835"/>
      <c r="F10" s="954"/>
      <c r="G10" s="955"/>
      <c r="H10" s="956"/>
      <c r="I10" s="957"/>
      <c r="J10" s="958"/>
      <c r="K10" s="956"/>
      <c r="L10" s="957"/>
      <c r="M10" s="958"/>
      <c r="N10" s="959"/>
      <c r="O10" s="836"/>
      <c r="P10" s="837"/>
      <c r="Q10" s="947"/>
      <c r="R10" s="947"/>
      <c r="S10" s="947"/>
      <c r="T10" s="947"/>
    </row>
    <row r="11" spans="1:20" ht="30" customHeight="1" thickBot="1" x14ac:dyDescent="0.4">
      <c r="A11" s="960" t="s">
        <v>85</v>
      </c>
      <c r="B11" s="961">
        <f t="shared" ref="B11:M11" si="0">B15+B18</f>
        <v>5</v>
      </c>
      <c r="C11" s="962">
        <f t="shared" si="0"/>
        <v>2</v>
      </c>
      <c r="D11" s="963">
        <f t="shared" si="0"/>
        <v>7</v>
      </c>
      <c r="E11" s="961">
        <f t="shared" si="0"/>
        <v>5</v>
      </c>
      <c r="F11" s="962">
        <f t="shared" si="0"/>
        <v>0</v>
      </c>
      <c r="G11" s="963">
        <f t="shared" si="0"/>
        <v>5</v>
      </c>
      <c r="H11" s="961">
        <f t="shared" si="0"/>
        <v>17</v>
      </c>
      <c r="I11" s="962">
        <v>1</v>
      </c>
      <c r="J11" s="963">
        <v>18</v>
      </c>
      <c r="K11" s="961">
        <f t="shared" si="0"/>
        <v>0</v>
      </c>
      <c r="L11" s="962">
        <f t="shared" si="0"/>
        <v>0</v>
      </c>
      <c r="M11" s="963">
        <f t="shared" si="0"/>
        <v>0</v>
      </c>
      <c r="N11" s="964">
        <f t="shared" ref="N11:O11" si="1">SUM(B11+E11+H11+K11)</f>
        <v>27</v>
      </c>
      <c r="O11" s="965">
        <f t="shared" si="1"/>
        <v>3</v>
      </c>
      <c r="P11" s="966">
        <f>SUM(N11:O11)</f>
        <v>30</v>
      </c>
      <c r="Q11" s="947"/>
      <c r="R11" s="947"/>
      <c r="S11" s="947"/>
      <c r="T11" s="947"/>
    </row>
    <row r="12" spans="1:20" ht="25.5" customHeight="1" thickBot="1" x14ac:dyDescent="0.4">
      <c r="A12" s="967" t="s">
        <v>9</v>
      </c>
      <c r="B12" s="318">
        <f t="shared" ref="B12:P12" si="2">SUM(B10:B11)</f>
        <v>5</v>
      </c>
      <c r="C12" s="318">
        <f t="shared" si="2"/>
        <v>2</v>
      </c>
      <c r="D12" s="318">
        <f t="shared" si="2"/>
        <v>7</v>
      </c>
      <c r="E12" s="968">
        <f t="shared" si="2"/>
        <v>5</v>
      </c>
      <c r="F12" s="968">
        <f t="shared" si="2"/>
        <v>0</v>
      </c>
      <c r="G12" s="968">
        <f t="shared" si="2"/>
        <v>5</v>
      </c>
      <c r="H12" s="968">
        <f t="shared" si="2"/>
        <v>17</v>
      </c>
      <c r="I12" s="968">
        <f t="shared" si="2"/>
        <v>1</v>
      </c>
      <c r="J12" s="968">
        <f t="shared" si="2"/>
        <v>18</v>
      </c>
      <c r="K12" s="968">
        <f t="shared" si="2"/>
        <v>0</v>
      </c>
      <c r="L12" s="968">
        <f t="shared" si="2"/>
        <v>0</v>
      </c>
      <c r="M12" s="968">
        <f t="shared" si="2"/>
        <v>0</v>
      </c>
      <c r="N12" s="968">
        <f t="shared" si="2"/>
        <v>27</v>
      </c>
      <c r="O12" s="968">
        <f t="shared" si="2"/>
        <v>3</v>
      </c>
      <c r="P12" s="969">
        <f t="shared" si="2"/>
        <v>30</v>
      </c>
      <c r="Q12" s="947"/>
      <c r="R12" s="947"/>
      <c r="S12" s="947"/>
      <c r="T12" s="947"/>
    </row>
    <row r="13" spans="1:20" ht="21.75" customHeight="1" thickBot="1" x14ac:dyDescent="0.4">
      <c r="A13" s="967" t="s">
        <v>10</v>
      </c>
      <c r="B13" s="970"/>
      <c r="C13" s="971"/>
      <c r="D13" s="972"/>
      <c r="E13" s="970"/>
      <c r="F13" s="971"/>
      <c r="G13" s="972"/>
      <c r="H13" s="970"/>
      <c r="I13" s="971"/>
      <c r="J13" s="972"/>
      <c r="K13" s="970"/>
      <c r="L13" s="971"/>
      <c r="M13" s="972"/>
      <c r="N13" s="973"/>
      <c r="O13" s="971"/>
      <c r="P13" s="974"/>
      <c r="Q13" s="947"/>
      <c r="R13" s="947"/>
      <c r="S13" s="947"/>
      <c r="T13" s="947"/>
    </row>
    <row r="14" spans="1:20" ht="25.5" customHeight="1" thickBot="1" x14ac:dyDescent="0.4">
      <c r="A14" s="975" t="s">
        <v>11</v>
      </c>
      <c r="B14" s="976"/>
      <c r="C14" s="977"/>
      <c r="D14" s="978"/>
      <c r="E14" s="976"/>
      <c r="F14" s="977"/>
      <c r="G14" s="978"/>
      <c r="H14" s="976"/>
      <c r="I14" s="977"/>
      <c r="J14" s="978"/>
      <c r="K14" s="976"/>
      <c r="L14" s="977"/>
      <c r="M14" s="978"/>
      <c r="N14" s="979"/>
      <c r="O14" s="980"/>
      <c r="P14" s="981"/>
      <c r="Q14" s="947"/>
      <c r="R14" s="947"/>
      <c r="S14" s="947"/>
      <c r="T14" s="947"/>
    </row>
    <row r="15" spans="1:20" ht="33" customHeight="1" thickBot="1" x14ac:dyDescent="0.4">
      <c r="A15" s="960" t="s">
        <v>86</v>
      </c>
      <c r="B15" s="982">
        <v>5</v>
      </c>
      <c r="C15" s="983">
        <v>2</v>
      </c>
      <c r="D15" s="984">
        <v>7</v>
      </c>
      <c r="E15" s="982">
        <v>5</v>
      </c>
      <c r="F15" s="983">
        <v>0</v>
      </c>
      <c r="G15" s="984">
        <v>5</v>
      </c>
      <c r="H15" s="982">
        <v>16</v>
      </c>
      <c r="I15" s="983">
        <v>1</v>
      </c>
      <c r="J15" s="984">
        <v>17</v>
      </c>
      <c r="K15" s="982">
        <v>0</v>
      </c>
      <c r="L15" s="983">
        <v>0</v>
      </c>
      <c r="M15" s="984">
        <v>0</v>
      </c>
      <c r="N15" s="985">
        <f t="shared" ref="N15:O16" si="3">SUM(B15+E15+H15+K15)</f>
        <v>26</v>
      </c>
      <c r="O15" s="986">
        <f t="shared" si="3"/>
        <v>3</v>
      </c>
      <c r="P15" s="987">
        <f t="shared" ref="P15:P16" si="4">SUM(N15:O15)</f>
        <v>29</v>
      </c>
      <c r="Q15" s="947"/>
      <c r="R15" s="947"/>
      <c r="S15" s="947"/>
      <c r="T15" s="947"/>
    </row>
    <row r="16" spans="1:20" ht="30" customHeight="1" thickBot="1" x14ac:dyDescent="0.4">
      <c r="A16" s="988" t="s">
        <v>13</v>
      </c>
      <c r="B16" s="322">
        <f t="shared" ref="B16:M16" si="5">SUM(B15:B15)</f>
        <v>5</v>
      </c>
      <c r="C16" s="322">
        <f t="shared" si="5"/>
        <v>2</v>
      </c>
      <c r="D16" s="322">
        <f t="shared" si="5"/>
        <v>7</v>
      </c>
      <c r="E16" s="989">
        <f t="shared" si="5"/>
        <v>5</v>
      </c>
      <c r="F16" s="989">
        <f t="shared" si="5"/>
        <v>0</v>
      </c>
      <c r="G16" s="990">
        <f t="shared" si="5"/>
        <v>5</v>
      </c>
      <c r="H16" s="989">
        <f t="shared" si="5"/>
        <v>16</v>
      </c>
      <c r="I16" s="989">
        <f t="shared" si="5"/>
        <v>1</v>
      </c>
      <c r="J16" s="990">
        <f t="shared" si="5"/>
        <v>17</v>
      </c>
      <c r="K16" s="989">
        <f t="shared" si="5"/>
        <v>0</v>
      </c>
      <c r="L16" s="989">
        <f t="shared" si="5"/>
        <v>0</v>
      </c>
      <c r="M16" s="990">
        <f t="shared" si="5"/>
        <v>0</v>
      </c>
      <c r="N16" s="1006">
        <f t="shared" si="3"/>
        <v>26</v>
      </c>
      <c r="O16" s="1007">
        <f t="shared" si="3"/>
        <v>3</v>
      </c>
      <c r="P16" s="1008">
        <f t="shared" si="4"/>
        <v>29</v>
      </c>
      <c r="Q16" s="947"/>
      <c r="R16" s="947"/>
      <c r="S16" s="947"/>
      <c r="T16" s="947"/>
    </row>
    <row r="17" spans="1:20" ht="51.75" thickBot="1" x14ac:dyDescent="0.4">
      <c r="A17" s="991" t="s">
        <v>14</v>
      </c>
      <c r="B17" s="992"/>
      <c r="C17" s="993"/>
      <c r="D17" s="227"/>
      <c r="E17" s="992"/>
      <c r="F17" s="993"/>
      <c r="G17" s="227"/>
      <c r="H17" s="994"/>
      <c r="I17" s="995"/>
      <c r="J17" s="996"/>
      <c r="K17" s="994"/>
      <c r="L17" s="995"/>
      <c r="M17" s="996"/>
      <c r="N17" s="985"/>
      <c r="O17" s="986"/>
      <c r="P17" s="987"/>
      <c r="Q17" s="947"/>
      <c r="R17" s="947"/>
      <c r="S17" s="947"/>
      <c r="T17" s="947"/>
    </row>
    <row r="18" spans="1:20" ht="26.25" thickBot="1" x14ac:dyDescent="0.4">
      <c r="A18" s="997" t="s">
        <v>85</v>
      </c>
      <c r="B18" s="982">
        <v>0</v>
      </c>
      <c r="C18" s="983">
        <v>0</v>
      </c>
      <c r="D18" s="984">
        <f>SUM(B18:C18)</f>
        <v>0</v>
      </c>
      <c r="E18" s="982">
        <v>0</v>
      </c>
      <c r="F18" s="983">
        <v>0</v>
      </c>
      <c r="G18" s="984">
        <f>SUM(E18:F18)</f>
        <v>0</v>
      </c>
      <c r="H18" s="982">
        <v>1</v>
      </c>
      <c r="I18" s="983">
        <v>0</v>
      </c>
      <c r="J18" s="984">
        <f>SUM(H18:I18)</f>
        <v>1</v>
      </c>
      <c r="K18" s="982">
        <v>0</v>
      </c>
      <c r="L18" s="983">
        <v>0</v>
      </c>
      <c r="M18" s="984">
        <f>SUM(K18:L18)</f>
        <v>0</v>
      </c>
      <c r="N18" s="1006">
        <f t="shared" ref="N18:N19" si="6">B18+E18+H18+K18</f>
        <v>1</v>
      </c>
      <c r="O18" s="1007">
        <f t="shared" ref="O18:P19" si="7">SUM(C18+F18+I18+L18)</f>
        <v>0</v>
      </c>
      <c r="P18" s="1008">
        <f t="shared" si="7"/>
        <v>1</v>
      </c>
      <c r="Q18" s="947"/>
      <c r="R18" s="947"/>
      <c r="S18" s="947"/>
      <c r="T18" s="947"/>
    </row>
    <row r="19" spans="1:20" ht="30.75" customHeight="1" thickBot="1" x14ac:dyDescent="0.4">
      <c r="A19" s="988" t="s">
        <v>15</v>
      </c>
      <c r="B19" s="998">
        <f t="shared" ref="B19:M19" si="8">SUM(B18:B18)</f>
        <v>0</v>
      </c>
      <c r="C19" s="998">
        <f t="shared" si="8"/>
        <v>0</v>
      </c>
      <c r="D19" s="998">
        <f t="shared" si="8"/>
        <v>0</v>
      </c>
      <c r="E19" s="998">
        <f t="shared" si="8"/>
        <v>0</v>
      </c>
      <c r="F19" s="998">
        <f t="shared" si="8"/>
        <v>0</v>
      </c>
      <c r="G19" s="998">
        <f t="shared" si="8"/>
        <v>0</v>
      </c>
      <c r="H19" s="998">
        <f t="shared" si="8"/>
        <v>1</v>
      </c>
      <c r="I19" s="998">
        <f t="shared" si="8"/>
        <v>0</v>
      </c>
      <c r="J19" s="998">
        <f t="shared" si="8"/>
        <v>1</v>
      </c>
      <c r="K19" s="998">
        <f t="shared" si="8"/>
        <v>0</v>
      </c>
      <c r="L19" s="998">
        <f t="shared" si="8"/>
        <v>0</v>
      </c>
      <c r="M19" s="998">
        <f t="shared" si="8"/>
        <v>0</v>
      </c>
      <c r="N19" s="999">
        <f t="shared" si="6"/>
        <v>1</v>
      </c>
      <c r="O19" s="999">
        <f t="shared" si="7"/>
        <v>0</v>
      </c>
      <c r="P19" s="999">
        <f t="shared" si="7"/>
        <v>1</v>
      </c>
      <c r="Q19" s="947"/>
      <c r="R19" s="947"/>
      <c r="S19" s="947"/>
      <c r="T19" s="947"/>
    </row>
    <row r="20" spans="1:20" ht="26.25" thickBot="1" x14ac:dyDescent="0.4">
      <c r="A20" s="1000" t="s">
        <v>16</v>
      </c>
      <c r="B20" s="968">
        <f t="shared" ref="B20:N20" si="9">B16</f>
        <v>5</v>
      </c>
      <c r="C20" s="968">
        <f t="shared" si="9"/>
        <v>2</v>
      </c>
      <c r="D20" s="968">
        <f t="shared" si="9"/>
        <v>7</v>
      </c>
      <c r="E20" s="968">
        <f t="shared" si="9"/>
        <v>5</v>
      </c>
      <c r="F20" s="968">
        <f t="shared" si="9"/>
        <v>0</v>
      </c>
      <c r="G20" s="1001">
        <f t="shared" si="9"/>
        <v>5</v>
      </c>
      <c r="H20" s="1001">
        <f t="shared" si="9"/>
        <v>16</v>
      </c>
      <c r="I20" s="1001">
        <f t="shared" si="9"/>
        <v>1</v>
      </c>
      <c r="J20" s="1001">
        <f t="shared" si="9"/>
        <v>17</v>
      </c>
      <c r="K20" s="1001">
        <f t="shared" si="9"/>
        <v>0</v>
      </c>
      <c r="L20" s="1001">
        <f t="shared" si="9"/>
        <v>0</v>
      </c>
      <c r="M20" s="1001">
        <f t="shared" si="9"/>
        <v>0</v>
      </c>
      <c r="N20" s="1006">
        <f t="shared" si="9"/>
        <v>26</v>
      </c>
      <c r="O20" s="1007">
        <f>SUM(C20+F20+I20)</f>
        <v>3</v>
      </c>
      <c r="P20" s="1008">
        <f>P16</f>
        <v>29</v>
      </c>
      <c r="Q20" s="947"/>
      <c r="R20" s="947"/>
      <c r="S20" s="947"/>
      <c r="T20" s="947"/>
    </row>
    <row r="21" spans="1:20" ht="45" customHeight="1" thickBot="1" x14ac:dyDescent="0.4">
      <c r="A21" s="1000" t="s">
        <v>17</v>
      </c>
      <c r="B21" s="968">
        <f t="shared" ref="B21:P21" si="10">B19</f>
        <v>0</v>
      </c>
      <c r="C21" s="968">
        <f t="shared" si="10"/>
        <v>0</v>
      </c>
      <c r="D21" s="968">
        <f t="shared" si="10"/>
        <v>0</v>
      </c>
      <c r="E21" s="968">
        <f t="shared" si="10"/>
        <v>0</v>
      </c>
      <c r="F21" s="968">
        <f t="shared" si="10"/>
        <v>0</v>
      </c>
      <c r="G21" s="1001">
        <f t="shared" si="10"/>
        <v>0</v>
      </c>
      <c r="H21" s="1001">
        <f t="shared" si="10"/>
        <v>1</v>
      </c>
      <c r="I21" s="1001">
        <f t="shared" si="10"/>
        <v>0</v>
      </c>
      <c r="J21" s="1001">
        <f t="shared" si="10"/>
        <v>1</v>
      </c>
      <c r="K21" s="1001">
        <f t="shared" si="10"/>
        <v>0</v>
      </c>
      <c r="L21" s="1001">
        <f t="shared" si="10"/>
        <v>0</v>
      </c>
      <c r="M21" s="1001">
        <f t="shared" si="10"/>
        <v>0</v>
      </c>
      <c r="N21" s="1001">
        <f t="shared" si="10"/>
        <v>1</v>
      </c>
      <c r="O21" s="1001">
        <f t="shared" si="10"/>
        <v>0</v>
      </c>
      <c r="P21" s="969">
        <f t="shared" si="10"/>
        <v>1</v>
      </c>
      <c r="Q21" s="947"/>
      <c r="R21" s="947"/>
      <c r="S21" s="947"/>
      <c r="T21" s="947"/>
    </row>
    <row r="22" spans="1:20" ht="26.25" thickBot="1" x14ac:dyDescent="0.4">
      <c r="A22" s="1002" t="s">
        <v>18</v>
      </c>
      <c r="B22" s="1003">
        <f t="shared" ref="B22:N22" si="11">SUM(B20:B21)</f>
        <v>5</v>
      </c>
      <c r="C22" s="1003">
        <f t="shared" si="11"/>
        <v>2</v>
      </c>
      <c r="D22" s="1003">
        <f t="shared" si="11"/>
        <v>7</v>
      </c>
      <c r="E22" s="1003">
        <f t="shared" si="11"/>
        <v>5</v>
      </c>
      <c r="F22" s="1003">
        <f t="shared" si="11"/>
        <v>0</v>
      </c>
      <c r="G22" s="1004">
        <f t="shared" si="11"/>
        <v>5</v>
      </c>
      <c r="H22" s="1004">
        <f t="shared" si="11"/>
        <v>17</v>
      </c>
      <c r="I22" s="1004">
        <f t="shared" si="11"/>
        <v>1</v>
      </c>
      <c r="J22" s="1004">
        <f t="shared" si="11"/>
        <v>18</v>
      </c>
      <c r="K22" s="1004">
        <f t="shared" si="11"/>
        <v>0</v>
      </c>
      <c r="L22" s="1004">
        <f t="shared" si="11"/>
        <v>0</v>
      </c>
      <c r="M22" s="1004">
        <f t="shared" si="11"/>
        <v>0</v>
      </c>
      <c r="N22" s="1004">
        <f t="shared" si="11"/>
        <v>27</v>
      </c>
      <c r="O22" s="1007">
        <f>SUM(C22+F22+I22)</f>
        <v>3</v>
      </c>
      <c r="P22" s="1005">
        <f>SUM(P20:P21)</f>
        <v>30</v>
      </c>
      <c r="Q22" s="947"/>
      <c r="R22" s="947"/>
      <c r="S22" s="947"/>
      <c r="T22" s="947"/>
    </row>
    <row r="23" spans="1:20" x14ac:dyDescent="0.35">
      <c r="A23" s="91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</row>
    <row r="24" spans="1:20" ht="25.5" hidden="1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13"/>
    </row>
    <row r="25" spans="1:20" x14ac:dyDescent="0.35">
      <c r="A25" s="1206"/>
      <c r="B25" s="1206"/>
      <c r="C25" s="1206"/>
      <c r="D25" s="1206"/>
      <c r="E25" s="1206"/>
      <c r="F25" s="1206"/>
      <c r="G25" s="1206"/>
      <c r="H25" s="1206"/>
      <c r="I25" s="1206"/>
      <c r="J25" s="1206"/>
      <c r="K25" s="1206"/>
      <c r="L25" s="1206"/>
      <c r="M25" s="1206"/>
      <c r="N25" s="1206"/>
      <c r="O25" s="1206"/>
      <c r="P25" s="1206"/>
    </row>
    <row r="26" spans="1:20" x14ac:dyDescent="0.35">
      <c r="B26" s="113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</row>
  </sheetData>
  <mergeCells count="16">
    <mergeCell ref="A1:T1"/>
    <mergeCell ref="A2:P2"/>
    <mergeCell ref="A3:P3"/>
    <mergeCell ref="A4:P4"/>
    <mergeCell ref="H7:J7"/>
    <mergeCell ref="K7:M7"/>
    <mergeCell ref="B7:D7"/>
    <mergeCell ref="E7:G7"/>
    <mergeCell ref="A5:P5"/>
    <mergeCell ref="A25:P25"/>
    <mergeCell ref="A7:A9"/>
    <mergeCell ref="N7:P8"/>
    <mergeCell ref="B8:D8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9"/>
  <sheetViews>
    <sheetView topLeftCell="A4" zoomScale="55" zoomScaleNormal="55" workbookViewId="0">
      <selection activeCell="I16" sqref="I16"/>
    </sheetView>
  </sheetViews>
  <sheetFormatPr defaultRowHeight="25.5" x14ac:dyDescent="0.35"/>
  <cols>
    <col min="1" max="1" width="87.85546875" style="14" customWidth="1"/>
    <col min="2" max="2" width="16.42578125" style="14" customWidth="1"/>
    <col min="3" max="3" width="13.85546875" style="14" customWidth="1"/>
    <col min="4" max="4" width="12.140625" style="14" customWidth="1"/>
    <col min="5" max="5" width="17.140625" style="14" customWidth="1"/>
    <col min="6" max="6" width="11.85546875" style="14" customWidth="1"/>
    <col min="7" max="7" width="13.28515625" style="14" customWidth="1"/>
    <col min="8" max="8" width="17" style="14" customWidth="1"/>
    <col min="9" max="9" width="15" style="14" customWidth="1"/>
    <col min="10" max="10" width="13.140625" style="14" customWidth="1"/>
    <col min="11" max="11" width="15.42578125" style="14" customWidth="1"/>
    <col min="12" max="12" width="13.140625" style="14" customWidth="1"/>
    <col min="13" max="13" width="14.7109375" style="14" customWidth="1"/>
    <col min="14" max="14" width="16.7109375" style="14" customWidth="1"/>
    <col min="15" max="15" width="13.85546875" style="14" customWidth="1"/>
    <col min="16" max="16" width="14" style="14" customWidth="1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5.5" customHeight="1" x14ac:dyDescent="0.35">
      <c r="A1" s="1250"/>
      <c r="B1" s="1250"/>
      <c r="C1" s="1250"/>
      <c r="D1" s="1250"/>
      <c r="E1" s="1250"/>
      <c r="F1" s="1250"/>
      <c r="G1" s="1250"/>
      <c r="H1" s="1250"/>
      <c r="I1" s="1250"/>
      <c r="J1" s="1250"/>
      <c r="K1" s="1250"/>
      <c r="L1" s="1250"/>
      <c r="M1" s="1250"/>
      <c r="N1" s="1250"/>
      <c r="O1" s="1250"/>
      <c r="P1" s="1250"/>
      <c r="Q1" s="1250"/>
      <c r="R1" s="1250"/>
      <c r="S1" s="1250"/>
      <c r="T1" s="1250"/>
    </row>
    <row r="2" spans="1:20" ht="20.25" customHeight="1" x14ac:dyDescent="0.35">
      <c r="A2" s="1250" t="s">
        <v>82</v>
      </c>
      <c r="B2" s="1250"/>
      <c r="C2" s="1250"/>
      <c r="D2" s="1250"/>
      <c r="E2" s="1250"/>
      <c r="F2" s="1250"/>
      <c r="G2" s="1250"/>
      <c r="H2" s="1250"/>
      <c r="I2" s="1250"/>
      <c r="J2" s="1250"/>
      <c r="K2" s="1250"/>
      <c r="L2" s="1250"/>
      <c r="M2" s="1250"/>
      <c r="N2" s="1250"/>
      <c r="O2" s="1250"/>
      <c r="P2" s="1250"/>
    </row>
    <row r="3" spans="1:20" ht="20.25" customHeight="1" x14ac:dyDescent="0.35">
      <c r="A3" s="1250" t="s">
        <v>83</v>
      </c>
      <c r="B3" s="1250"/>
      <c r="C3" s="1250"/>
      <c r="D3" s="1250"/>
      <c r="E3" s="1250"/>
      <c r="F3" s="1250"/>
      <c r="G3" s="1250"/>
      <c r="H3" s="1250"/>
      <c r="I3" s="1250"/>
      <c r="J3" s="1250"/>
      <c r="K3" s="1250"/>
      <c r="L3" s="1250"/>
      <c r="M3" s="1250"/>
      <c r="N3" s="1250"/>
      <c r="O3" s="1250"/>
      <c r="P3" s="1250"/>
    </row>
    <row r="4" spans="1:20" ht="24.75" customHeight="1" x14ac:dyDescent="0.35">
      <c r="A4" s="1250" t="s">
        <v>98</v>
      </c>
      <c r="B4" s="1250"/>
      <c r="C4" s="1250"/>
      <c r="D4" s="1250"/>
      <c r="E4" s="1250"/>
      <c r="F4" s="1250"/>
      <c r="G4" s="1250"/>
      <c r="H4" s="1250"/>
      <c r="I4" s="1250"/>
      <c r="J4" s="1250"/>
      <c r="K4" s="1250"/>
      <c r="L4" s="1250"/>
      <c r="M4" s="1250"/>
      <c r="N4" s="1250"/>
      <c r="O4" s="1250"/>
      <c r="P4" s="1250"/>
    </row>
    <row r="5" spans="1:20" ht="24.75" customHeight="1" x14ac:dyDescent="0.35">
      <c r="A5" s="1207" t="s">
        <v>119</v>
      </c>
      <c r="B5" s="1207"/>
      <c r="C5" s="1207"/>
      <c r="D5" s="1207"/>
      <c r="E5" s="1207"/>
      <c r="F5" s="1207"/>
      <c r="G5" s="1207"/>
      <c r="H5" s="1207"/>
      <c r="I5" s="1207"/>
      <c r="J5" s="1207"/>
      <c r="K5" s="1207"/>
      <c r="L5" s="1207"/>
      <c r="M5" s="1207"/>
      <c r="N5" s="1207"/>
      <c r="O5" s="1207"/>
      <c r="P5" s="1207"/>
    </row>
    <row r="6" spans="1:20" ht="33" customHeight="1" thickBot="1" x14ac:dyDescent="0.4">
      <c r="A6" s="15"/>
    </row>
    <row r="7" spans="1:20" ht="33" customHeight="1" thickBot="1" x14ac:dyDescent="0.4">
      <c r="A7" s="1208" t="s">
        <v>1</v>
      </c>
      <c r="B7" s="1211" t="s">
        <v>19</v>
      </c>
      <c r="C7" s="1212"/>
      <c r="D7" s="1213"/>
      <c r="E7" s="1211" t="s">
        <v>20</v>
      </c>
      <c r="F7" s="1212"/>
      <c r="G7" s="1213"/>
      <c r="H7" s="1211" t="s">
        <v>21</v>
      </c>
      <c r="I7" s="1212"/>
      <c r="J7" s="1213"/>
      <c r="K7" s="1211" t="s">
        <v>22</v>
      </c>
      <c r="L7" s="1212"/>
      <c r="M7" s="1213"/>
      <c r="N7" s="1214" t="s">
        <v>57</v>
      </c>
      <c r="O7" s="1215"/>
      <c r="P7" s="1216"/>
    </row>
    <row r="8" spans="1:20" ht="33" customHeight="1" thickBot="1" x14ac:dyDescent="0.4">
      <c r="A8" s="1209"/>
      <c r="B8" s="1329" t="s">
        <v>84</v>
      </c>
      <c r="C8" s="1330"/>
      <c r="D8" s="1331"/>
      <c r="E8" s="1329" t="s">
        <v>84</v>
      </c>
      <c r="F8" s="1330"/>
      <c r="G8" s="1331"/>
      <c r="H8" s="1329" t="s">
        <v>84</v>
      </c>
      <c r="I8" s="1330"/>
      <c r="J8" s="1331"/>
      <c r="K8" s="1329" t="s">
        <v>84</v>
      </c>
      <c r="L8" s="1330"/>
      <c r="M8" s="1331"/>
      <c r="N8" s="1217"/>
      <c r="O8" s="1218"/>
      <c r="P8" s="1219"/>
    </row>
    <row r="9" spans="1:20" ht="99.75" customHeight="1" thickBot="1" x14ac:dyDescent="0.4">
      <c r="A9" s="1328"/>
      <c r="B9" s="17" t="s">
        <v>5</v>
      </c>
      <c r="C9" s="18" t="s">
        <v>6</v>
      </c>
      <c r="D9" s="19" t="s">
        <v>7</v>
      </c>
      <c r="E9" s="17" t="s">
        <v>5</v>
      </c>
      <c r="F9" s="18" t="s">
        <v>6</v>
      </c>
      <c r="G9" s="19" t="s">
        <v>7</v>
      </c>
      <c r="H9" s="17" t="s">
        <v>5</v>
      </c>
      <c r="I9" s="18" t="s">
        <v>6</v>
      </c>
      <c r="J9" s="19" t="s">
        <v>7</v>
      </c>
      <c r="K9" s="17" t="s">
        <v>5</v>
      </c>
      <c r="L9" s="18" t="s">
        <v>6</v>
      </c>
      <c r="M9" s="19" t="s">
        <v>7</v>
      </c>
      <c r="N9" s="17" t="s">
        <v>5</v>
      </c>
      <c r="O9" s="18" t="s">
        <v>6</v>
      </c>
      <c r="P9" s="19" t="s">
        <v>7</v>
      </c>
    </row>
    <row r="10" spans="1:20" ht="36.75" customHeight="1" thickBot="1" x14ac:dyDescent="0.4">
      <c r="A10" s="20" t="s">
        <v>8</v>
      </c>
      <c r="B10" s="292"/>
      <c r="C10" s="293"/>
      <c r="D10" s="294"/>
      <c r="E10" s="21"/>
      <c r="F10" s="22"/>
      <c r="G10" s="24"/>
      <c r="H10" s="25"/>
      <c r="I10" s="26"/>
      <c r="J10" s="27"/>
      <c r="K10" s="25"/>
      <c r="L10" s="26"/>
      <c r="M10" s="27"/>
      <c r="N10" s="114"/>
      <c r="O10" s="115"/>
      <c r="P10" s="508"/>
    </row>
    <row r="11" spans="1:20" ht="29.25" customHeight="1" x14ac:dyDescent="0.35">
      <c r="A11" s="306" t="s">
        <v>85</v>
      </c>
      <c r="B11" s="303">
        <f t="shared" ref="B11:K11" si="0">B16+B20</f>
        <v>0</v>
      </c>
      <c r="C11" s="304">
        <f t="shared" si="0"/>
        <v>6</v>
      </c>
      <c r="D11" s="305">
        <f t="shared" si="0"/>
        <v>6</v>
      </c>
      <c r="E11" s="303">
        <f t="shared" si="0"/>
        <v>0</v>
      </c>
      <c r="F11" s="304">
        <v>9</v>
      </c>
      <c r="G11" s="305">
        <v>9</v>
      </c>
      <c r="H11" s="303">
        <f t="shared" si="0"/>
        <v>0</v>
      </c>
      <c r="I11" s="304">
        <v>3</v>
      </c>
      <c r="J11" s="305">
        <v>3</v>
      </c>
      <c r="K11" s="303">
        <f t="shared" si="0"/>
        <v>0</v>
      </c>
      <c r="L11" s="304">
        <v>6</v>
      </c>
      <c r="M11" s="305">
        <v>6</v>
      </c>
      <c r="N11" s="809">
        <f>SUM(B11+E11+H11+K11)</f>
        <v>0</v>
      </c>
      <c r="O11" s="810">
        <f>SUM(C11+F11+I11+L11)</f>
        <v>24</v>
      </c>
      <c r="P11" s="811">
        <f>SUM(N11:O11)</f>
        <v>24</v>
      </c>
    </row>
    <row r="12" spans="1:20" ht="32.25" customHeight="1" thickBot="1" x14ac:dyDescent="0.4">
      <c r="A12" s="314"/>
      <c r="B12" s="315">
        <f>B21</f>
        <v>0</v>
      </c>
      <c r="C12" s="315">
        <f t="shared" ref="C12:P12" si="1">C21</f>
        <v>0</v>
      </c>
      <c r="D12" s="315">
        <f t="shared" si="1"/>
        <v>0</v>
      </c>
      <c r="E12" s="315">
        <f t="shared" si="1"/>
        <v>0</v>
      </c>
      <c r="F12" s="315">
        <f t="shared" si="1"/>
        <v>0</v>
      </c>
      <c r="G12" s="315">
        <f t="shared" si="1"/>
        <v>0</v>
      </c>
      <c r="H12" s="315">
        <f t="shared" si="1"/>
        <v>0</v>
      </c>
      <c r="I12" s="315">
        <f t="shared" si="1"/>
        <v>0</v>
      </c>
      <c r="J12" s="315">
        <f t="shared" si="1"/>
        <v>0</v>
      </c>
      <c r="K12" s="315">
        <f t="shared" si="1"/>
        <v>0</v>
      </c>
      <c r="L12" s="315">
        <f t="shared" si="1"/>
        <v>0</v>
      </c>
      <c r="M12" s="315">
        <f t="shared" si="1"/>
        <v>0</v>
      </c>
      <c r="N12" s="315">
        <f t="shared" si="1"/>
        <v>0</v>
      </c>
      <c r="O12" s="315">
        <f t="shared" si="1"/>
        <v>0</v>
      </c>
      <c r="P12" s="825">
        <f t="shared" si="1"/>
        <v>0</v>
      </c>
    </row>
    <row r="13" spans="1:20" ht="36.75" customHeight="1" thickBot="1" x14ac:dyDescent="0.4">
      <c r="A13" s="221" t="s">
        <v>9</v>
      </c>
      <c r="B13" s="318">
        <f>SUM(B10:B12)</f>
        <v>0</v>
      </c>
      <c r="C13" s="318">
        <f t="shared" ref="C13:P13" si="2">SUM(C10:C12)</f>
        <v>6</v>
      </c>
      <c r="D13" s="318">
        <f t="shared" si="2"/>
        <v>6</v>
      </c>
      <c r="E13" s="318">
        <f t="shared" si="2"/>
        <v>0</v>
      </c>
      <c r="F13" s="318">
        <f t="shared" si="2"/>
        <v>9</v>
      </c>
      <c r="G13" s="318">
        <f t="shared" si="2"/>
        <v>9</v>
      </c>
      <c r="H13" s="318">
        <f t="shared" si="2"/>
        <v>0</v>
      </c>
      <c r="I13" s="318">
        <f t="shared" si="2"/>
        <v>3</v>
      </c>
      <c r="J13" s="318">
        <f t="shared" si="2"/>
        <v>3</v>
      </c>
      <c r="K13" s="318">
        <f t="shared" si="2"/>
        <v>0</v>
      </c>
      <c r="L13" s="318">
        <f t="shared" si="2"/>
        <v>6</v>
      </c>
      <c r="M13" s="318">
        <f t="shared" si="2"/>
        <v>6</v>
      </c>
      <c r="N13" s="318">
        <f t="shared" si="2"/>
        <v>0</v>
      </c>
      <c r="O13" s="318">
        <f t="shared" si="2"/>
        <v>24</v>
      </c>
      <c r="P13" s="826">
        <f t="shared" si="2"/>
        <v>24</v>
      </c>
    </row>
    <row r="14" spans="1:20" ht="27" customHeight="1" thickBot="1" x14ac:dyDescent="0.4">
      <c r="A14" s="221" t="s">
        <v>10</v>
      </c>
      <c r="B14" s="160"/>
      <c r="C14" s="161"/>
      <c r="D14" s="162"/>
      <c r="E14" s="160"/>
      <c r="F14" s="161"/>
      <c r="G14" s="162"/>
      <c r="H14" s="160"/>
      <c r="I14" s="161"/>
      <c r="J14" s="162"/>
      <c r="K14" s="160"/>
      <c r="L14" s="161"/>
      <c r="M14" s="162"/>
      <c r="N14" s="163"/>
      <c r="O14" s="161"/>
      <c r="P14" s="164"/>
    </row>
    <row r="15" spans="1:20" ht="31.5" customHeight="1" thickBot="1" x14ac:dyDescent="0.4">
      <c r="A15" s="222" t="s">
        <v>11</v>
      </c>
      <c r="B15" s="165"/>
      <c r="C15" s="166"/>
      <c r="D15" s="167"/>
      <c r="E15" s="165"/>
      <c r="F15" s="166"/>
      <c r="G15" s="167"/>
      <c r="H15" s="165"/>
      <c r="I15" s="166"/>
      <c r="J15" s="167"/>
      <c r="K15" s="165"/>
      <c r="L15" s="166"/>
      <c r="M15" s="167"/>
      <c r="N15" s="168"/>
      <c r="O15" s="169"/>
      <c r="P15" s="170"/>
    </row>
    <row r="16" spans="1:20" ht="24.95" customHeight="1" x14ac:dyDescent="0.35">
      <c r="A16" s="306" t="s">
        <v>86</v>
      </c>
      <c r="B16" s="171">
        <v>0</v>
      </c>
      <c r="C16" s="219">
        <v>6</v>
      </c>
      <c r="D16" s="172">
        <v>6</v>
      </c>
      <c r="E16" s="171">
        <v>0</v>
      </c>
      <c r="F16" s="219">
        <v>9</v>
      </c>
      <c r="G16" s="172">
        <v>9</v>
      </c>
      <c r="H16" s="171">
        <v>0</v>
      </c>
      <c r="I16" s="219">
        <v>3</v>
      </c>
      <c r="J16" s="172">
        <v>3</v>
      </c>
      <c r="K16" s="171">
        <v>0</v>
      </c>
      <c r="L16" s="219">
        <v>6</v>
      </c>
      <c r="M16" s="172">
        <v>6</v>
      </c>
      <c r="N16" s="809">
        <f t="shared" ref="N16:O18" si="3">SUM(B16+E16+H16+K16)</f>
        <v>0</v>
      </c>
      <c r="O16" s="810">
        <f t="shared" si="3"/>
        <v>24</v>
      </c>
      <c r="P16" s="811">
        <f>SUM(N16:O16)</f>
        <v>24</v>
      </c>
    </row>
    <row r="17" spans="1:16" ht="24.95" customHeight="1" thickBot="1" x14ac:dyDescent="0.4">
      <c r="A17" s="310"/>
      <c r="B17" s="311"/>
      <c r="C17" s="312"/>
      <c r="D17" s="313"/>
      <c r="E17" s="311"/>
      <c r="F17" s="312"/>
      <c r="G17" s="313"/>
      <c r="H17" s="311"/>
      <c r="I17" s="312"/>
      <c r="J17" s="313"/>
      <c r="K17" s="311"/>
      <c r="L17" s="312"/>
      <c r="M17" s="313"/>
      <c r="N17" s="812">
        <f t="shared" si="3"/>
        <v>0</v>
      </c>
      <c r="O17" s="813">
        <f t="shared" si="3"/>
        <v>0</v>
      </c>
      <c r="P17" s="814">
        <f>SUM(N17:O17)</f>
        <v>0</v>
      </c>
    </row>
    <row r="18" spans="1:16" ht="28.5" customHeight="1" thickBot="1" x14ac:dyDescent="0.4">
      <c r="A18" s="223" t="s">
        <v>13</v>
      </c>
      <c r="B18" s="322">
        <f t="shared" ref="B18:M18" si="4">SUM(B16:B17)</f>
        <v>0</v>
      </c>
      <c r="C18" s="322">
        <f t="shared" si="4"/>
        <v>6</v>
      </c>
      <c r="D18" s="322">
        <f t="shared" si="4"/>
        <v>6</v>
      </c>
      <c r="E18" s="173">
        <f t="shared" si="4"/>
        <v>0</v>
      </c>
      <c r="F18" s="173">
        <f t="shared" si="4"/>
        <v>9</v>
      </c>
      <c r="G18" s="174">
        <f t="shared" si="4"/>
        <v>9</v>
      </c>
      <c r="H18" s="173">
        <f t="shared" si="4"/>
        <v>0</v>
      </c>
      <c r="I18" s="173">
        <f t="shared" si="4"/>
        <v>3</v>
      </c>
      <c r="J18" s="174">
        <f t="shared" si="4"/>
        <v>3</v>
      </c>
      <c r="K18" s="173">
        <f t="shared" si="4"/>
        <v>0</v>
      </c>
      <c r="L18" s="173">
        <f t="shared" si="4"/>
        <v>6</v>
      </c>
      <c r="M18" s="174">
        <f t="shared" si="4"/>
        <v>6</v>
      </c>
      <c r="N18" s="815">
        <f t="shared" si="3"/>
        <v>0</v>
      </c>
      <c r="O18" s="816">
        <f t="shared" si="3"/>
        <v>24</v>
      </c>
      <c r="P18" s="817">
        <f>SUM(N18:O18)</f>
        <v>24</v>
      </c>
    </row>
    <row r="19" spans="1:16" ht="57" customHeight="1" thickBot="1" x14ac:dyDescent="0.4">
      <c r="A19" s="224" t="s">
        <v>14</v>
      </c>
      <c r="B19" s="225"/>
      <c r="C19" s="226"/>
      <c r="D19" s="227"/>
      <c r="E19" s="225"/>
      <c r="F19" s="226"/>
      <c r="G19" s="227"/>
      <c r="H19" s="323"/>
      <c r="I19" s="324"/>
      <c r="J19" s="325"/>
      <c r="K19" s="323"/>
      <c r="L19" s="324"/>
      <c r="M19" s="325"/>
      <c r="N19" s="821"/>
      <c r="O19" s="822"/>
      <c r="P19" s="823"/>
    </row>
    <row r="20" spans="1:16" ht="24.95" customHeight="1" x14ac:dyDescent="0.35">
      <c r="A20" s="220" t="s">
        <v>85</v>
      </c>
      <c r="B20" s="171"/>
      <c r="C20" s="219"/>
      <c r="D20" s="172"/>
      <c r="E20" s="171"/>
      <c r="F20" s="219"/>
      <c r="G20" s="172"/>
      <c r="H20" s="171"/>
      <c r="I20" s="219"/>
      <c r="J20" s="172"/>
      <c r="K20" s="171"/>
      <c r="L20" s="219"/>
      <c r="M20" s="172"/>
      <c r="N20" s="815">
        <v>0</v>
      </c>
      <c r="O20" s="816">
        <f t="shared" ref="O20:P25" si="5">SUM(C20+F20+I20+L20)</f>
        <v>0</v>
      </c>
      <c r="P20" s="817">
        <f t="shared" si="5"/>
        <v>0</v>
      </c>
    </row>
    <row r="21" spans="1:16" ht="29.25" customHeight="1" thickBot="1" x14ac:dyDescent="0.4">
      <c r="A21" s="326"/>
      <c r="B21" s="315"/>
      <c r="C21" s="316"/>
      <c r="D21" s="317"/>
      <c r="E21" s="315"/>
      <c r="F21" s="316"/>
      <c r="G21" s="317"/>
      <c r="H21" s="315"/>
      <c r="I21" s="316"/>
      <c r="J21" s="317"/>
      <c r="K21" s="315"/>
      <c r="L21" s="316"/>
      <c r="M21" s="317"/>
      <c r="N21" s="806">
        <f>B21+E21+H21+K21</f>
        <v>0</v>
      </c>
      <c r="O21" s="807">
        <f t="shared" si="5"/>
        <v>0</v>
      </c>
      <c r="P21" s="808">
        <f t="shared" si="5"/>
        <v>0</v>
      </c>
    </row>
    <row r="22" spans="1:16" ht="36.75" customHeight="1" thickBot="1" x14ac:dyDescent="0.4">
      <c r="A22" s="223" t="s">
        <v>15</v>
      </c>
      <c r="B22" s="175"/>
      <c r="C22" s="175"/>
      <c r="D22" s="175"/>
      <c r="E22" s="175"/>
      <c r="F22" s="175"/>
      <c r="G22" s="175"/>
      <c r="H22" s="175"/>
      <c r="I22" s="175"/>
      <c r="J22" s="175"/>
      <c r="K22" s="175"/>
      <c r="L22" s="175"/>
      <c r="M22" s="175"/>
      <c r="N22" s="818">
        <f>B22+E22+H22+K22</f>
        <v>0</v>
      </c>
      <c r="O22" s="818">
        <f t="shared" si="5"/>
        <v>0</v>
      </c>
      <c r="P22" s="818">
        <f t="shared" si="5"/>
        <v>0</v>
      </c>
    </row>
    <row r="23" spans="1:16" ht="30" customHeight="1" thickBot="1" x14ac:dyDescent="0.4">
      <c r="A23" s="231" t="s">
        <v>16</v>
      </c>
      <c r="B23" s="158">
        <f>B18</f>
        <v>0</v>
      </c>
      <c r="C23" s="158">
        <f t="shared" ref="C23:N23" si="6">C18</f>
        <v>6</v>
      </c>
      <c r="D23" s="158">
        <f t="shared" si="6"/>
        <v>6</v>
      </c>
      <c r="E23" s="158">
        <f t="shared" si="6"/>
        <v>0</v>
      </c>
      <c r="F23" s="158">
        <f t="shared" si="6"/>
        <v>9</v>
      </c>
      <c r="G23" s="158">
        <f t="shared" si="6"/>
        <v>9</v>
      </c>
      <c r="H23" s="158">
        <f t="shared" si="6"/>
        <v>0</v>
      </c>
      <c r="I23" s="158">
        <f t="shared" si="6"/>
        <v>3</v>
      </c>
      <c r="J23" s="158">
        <f t="shared" si="6"/>
        <v>3</v>
      </c>
      <c r="K23" s="158">
        <f t="shared" si="6"/>
        <v>0</v>
      </c>
      <c r="L23" s="158">
        <f t="shared" si="6"/>
        <v>6</v>
      </c>
      <c r="M23" s="158">
        <f t="shared" si="6"/>
        <v>6</v>
      </c>
      <c r="N23" s="158">
        <f t="shared" si="6"/>
        <v>0</v>
      </c>
      <c r="O23" s="818">
        <f t="shared" si="5"/>
        <v>24</v>
      </c>
      <c r="P23" s="159">
        <f>P18</f>
        <v>24</v>
      </c>
    </row>
    <row r="24" spans="1:16" ht="26.25" thickBot="1" x14ac:dyDescent="0.4">
      <c r="A24" s="231" t="s">
        <v>17</v>
      </c>
      <c r="B24" s="158">
        <f t="shared" ref="B24:P24" si="7">B22</f>
        <v>0</v>
      </c>
      <c r="C24" s="158">
        <f t="shared" si="7"/>
        <v>0</v>
      </c>
      <c r="D24" s="158">
        <f t="shared" si="7"/>
        <v>0</v>
      </c>
      <c r="E24" s="158">
        <f t="shared" si="7"/>
        <v>0</v>
      </c>
      <c r="F24" s="158">
        <f t="shared" si="7"/>
        <v>0</v>
      </c>
      <c r="G24" s="176">
        <f t="shared" si="7"/>
        <v>0</v>
      </c>
      <c r="H24" s="176">
        <f t="shared" si="7"/>
        <v>0</v>
      </c>
      <c r="I24" s="176">
        <f t="shared" si="7"/>
        <v>0</v>
      </c>
      <c r="J24" s="176">
        <f t="shared" si="7"/>
        <v>0</v>
      </c>
      <c r="K24" s="176">
        <f t="shared" si="7"/>
        <v>0</v>
      </c>
      <c r="L24" s="176">
        <f t="shared" si="7"/>
        <v>0</v>
      </c>
      <c r="M24" s="176">
        <f t="shared" si="7"/>
        <v>0</v>
      </c>
      <c r="N24" s="176">
        <f t="shared" si="7"/>
        <v>0</v>
      </c>
      <c r="O24" s="818">
        <f t="shared" si="5"/>
        <v>0</v>
      </c>
      <c r="P24" s="481">
        <f t="shared" si="7"/>
        <v>0</v>
      </c>
    </row>
    <row r="25" spans="1:16" ht="26.25" thickBot="1" x14ac:dyDescent="0.4">
      <c r="A25" s="232" t="s">
        <v>18</v>
      </c>
      <c r="B25" s="819">
        <f t="shared" ref="B25:N25" si="8">SUM(B23:B24)</f>
        <v>0</v>
      </c>
      <c r="C25" s="819">
        <f t="shared" si="8"/>
        <v>6</v>
      </c>
      <c r="D25" s="819">
        <f t="shared" si="8"/>
        <v>6</v>
      </c>
      <c r="E25" s="819">
        <f t="shared" si="8"/>
        <v>0</v>
      </c>
      <c r="F25" s="819">
        <f t="shared" si="8"/>
        <v>9</v>
      </c>
      <c r="G25" s="820">
        <f t="shared" si="8"/>
        <v>9</v>
      </c>
      <c r="H25" s="820">
        <f t="shared" si="8"/>
        <v>0</v>
      </c>
      <c r="I25" s="820">
        <f t="shared" si="8"/>
        <v>3</v>
      </c>
      <c r="J25" s="820">
        <f t="shared" si="8"/>
        <v>3</v>
      </c>
      <c r="K25" s="820">
        <f t="shared" si="8"/>
        <v>0</v>
      </c>
      <c r="L25" s="820">
        <f t="shared" si="8"/>
        <v>6</v>
      </c>
      <c r="M25" s="820">
        <f t="shared" si="8"/>
        <v>6</v>
      </c>
      <c r="N25" s="820">
        <f t="shared" si="8"/>
        <v>0</v>
      </c>
      <c r="O25" s="818">
        <f t="shared" si="5"/>
        <v>24</v>
      </c>
      <c r="P25" s="824">
        <f>SUM(P23:P24)</f>
        <v>24</v>
      </c>
    </row>
    <row r="26" spans="1:16" ht="43.5" customHeight="1" x14ac:dyDescent="0.35">
      <c r="A26" s="91"/>
      <c r="B26" s="108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</row>
    <row r="27" spans="1:16" ht="25.5" hidden="1" customHeight="1" thickBot="1" x14ac:dyDescent="0.4">
      <c r="A27" s="91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13"/>
    </row>
    <row r="28" spans="1:16" ht="37.5" customHeight="1" x14ac:dyDescent="0.35">
      <c r="A28" s="1206"/>
      <c r="B28" s="1206"/>
      <c r="C28" s="1206"/>
      <c r="D28" s="1206"/>
      <c r="E28" s="1206"/>
      <c r="F28" s="1206"/>
      <c r="G28" s="1206"/>
      <c r="H28" s="1206"/>
      <c r="I28" s="1206"/>
      <c r="J28" s="1206"/>
      <c r="K28" s="1206"/>
      <c r="L28" s="1206"/>
      <c r="M28" s="1206"/>
      <c r="N28" s="1206"/>
      <c r="O28" s="1206"/>
      <c r="P28" s="1206"/>
    </row>
    <row r="29" spans="1:16" ht="26.25" customHeight="1" x14ac:dyDescent="0.35">
      <c r="B29" s="113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113"/>
      <c r="P29" s="113"/>
    </row>
  </sheetData>
  <mergeCells count="16">
    <mergeCell ref="A28:P28"/>
    <mergeCell ref="A1:T1"/>
    <mergeCell ref="A2:P2"/>
    <mergeCell ref="A4:P4"/>
    <mergeCell ref="A3:P3"/>
    <mergeCell ref="A5:P5"/>
    <mergeCell ref="A7:A9"/>
    <mergeCell ref="N7:P8"/>
    <mergeCell ref="B8:D8"/>
    <mergeCell ref="B7:D7"/>
    <mergeCell ref="E7:G7"/>
    <mergeCell ref="H7:J7"/>
    <mergeCell ref="K7:M7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A3" sqref="A3:P3"/>
    </sheetView>
  </sheetViews>
  <sheetFormatPr defaultColWidth="9.140625" defaultRowHeight="25.5" x14ac:dyDescent="0.35"/>
  <cols>
    <col min="1" max="1" width="87.85546875" style="14" customWidth="1"/>
    <col min="2" max="2" width="15" style="14" customWidth="1"/>
    <col min="3" max="3" width="12.140625" style="14" customWidth="1"/>
    <col min="4" max="4" width="11" style="14" customWidth="1"/>
    <col min="5" max="5" width="13.85546875" style="14" customWidth="1"/>
    <col min="6" max="6" width="11.85546875" style="14" customWidth="1"/>
    <col min="7" max="7" width="9.42578125" style="14" customWidth="1"/>
    <col min="8" max="8" width="13.85546875" style="14" customWidth="1"/>
    <col min="9" max="9" width="11.85546875" style="14" customWidth="1"/>
    <col min="10" max="10" width="9.42578125" style="14" customWidth="1"/>
    <col min="11" max="11" width="13.85546875" style="14" customWidth="1"/>
    <col min="12" max="12" width="11.85546875" style="14" customWidth="1"/>
    <col min="13" max="13" width="9.42578125" style="14" customWidth="1"/>
    <col min="14" max="14" width="15.42578125" style="14" customWidth="1"/>
    <col min="15" max="15" width="13.140625" style="14" customWidth="1"/>
    <col min="16" max="16" width="12.8554687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42578125" style="14" bestFit="1" customWidth="1"/>
    <col min="25" max="25" width="11.28515625" style="14" customWidth="1"/>
    <col min="26" max="16384" width="9.140625" style="14"/>
  </cols>
  <sheetData>
    <row r="1" spans="1:23" ht="25.5" customHeight="1" x14ac:dyDescent="0.35">
      <c r="A1" s="1250"/>
      <c r="B1" s="1250"/>
      <c r="C1" s="1250"/>
      <c r="D1" s="1250"/>
      <c r="E1" s="1250"/>
      <c r="F1" s="1250"/>
      <c r="G1" s="1250"/>
      <c r="H1" s="1250"/>
      <c r="I1" s="1250"/>
      <c r="J1" s="1250"/>
      <c r="K1" s="1250"/>
      <c r="L1" s="1250"/>
      <c r="M1" s="1250"/>
      <c r="N1" s="1250"/>
      <c r="O1" s="1250"/>
      <c r="P1" s="1250"/>
      <c r="Q1" s="1250"/>
      <c r="R1" s="1250"/>
      <c r="S1" s="1250"/>
      <c r="T1" s="1250"/>
      <c r="U1" s="1250"/>
      <c r="V1" s="1250"/>
      <c r="W1" s="1250"/>
    </row>
    <row r="2" spans="1:23" ht="20.25" customHeight="1" x14ac:dyDescent="0.35">
      <c r="A2" s="1250" t="s">
        <v>50</v>
      </c>
      <c r="B2" s="1250"/>
      <c r="C2" s="1250"/>
      <c r="D2" s="1250"/>
      <c r="E2" s="1250"/>
      <c r="F2" s="1250"/>
      <c r="G2" s="1250"/>
      <c r="H2" s="1250"/>
      <c r="I2" s="1250"/>
      <c r="J2" s="1250"/>
      <c r="K2" s="1250"/>
      <c r="L2" s="1250"/>
      <c r="M2" s="1250"/>
      <c r="N2" s="1250"/>
      <c r="O2" s="1250"/>
      <c r="P2" s="1250"/>
      <c r="Q2" s="1250"/>
      <c r="R2" s="1250"/>
      <c r="S2" s="1250"/>
    </row>
    <row r="3" spans="1:23" ht="24.75" customHeight="1" x14ac:dyDescent="0.35">
      <c r="A3" s="1250" t="s">
        <v>121</v>
      </c>
      <c r="B3" s="1250"/>
      <c r="C3" s="1250"/>
      <c r="D3" s="1250"/>
      <c r="E3" s="1250"/>
      <c r="F3" s="1250"/>
      <c r="G3" s="1250"/>
      <c r="H3" s="1250"/>
      <c r="I3" s="1250"/>
      <c r="J3" s="1250"/>
      <c r="K3" s="1250"/>
      <c r="L3" s="1250"/>
      <c r="M3" s="1250"/>
      <c r="N3" s="1250"/>
      <c r="O3" s="1250"/>
      <c r="P3" s="1250"/>
      <c r="Q3" s="887"/>
      <c r="R3" s="887"/>
    </row>
    <row r="4" spans="1:23" ht="33" customHeight="1" thickBot="1" x14ac:dyDescent="0.4">
      <c r="A4" s="15"/>
    </row>
    <row r="5" spans="1:23" ht="33" customHeight="1" thickBot="1" x14ac:dyDescent="0.4">
      <c r="A5" s="1342" t="s">
        <v>1</v>
      </c>
      <c r="B5" s="1332" t="s">
        <v>19</v>
      </c>
      <c r="C5" s="1333"/>
      <c r="D5" s="1334"/>
      <c r="E5" s="1332" t="s">
        <v>20</v>
      </c>
      <c r="F5" s="1333"/>
      <c r="G5" s="1334"/>
      <c r="H5" s="1332" t="s">
        <v>21</v>
      </c>
      <c r="I5" s="1333"/>
      <c r="J5" s="1334"/>
      <c r="K5" s="1332" t="s">
        <v>22</v>
      </c>
      <c r="L5" s="1333"/>
      <c r="M5" s="1334"/>
      <c r="N5" s="1335" t="s">
        <v>52</v>
      </c>
      <c r="O5" s="1336"/>
      <c r="P5" s="1337"/>
      <c r="Q5" s="16"/>
      <c r="R5" s="16"/>
    </row>
    <row r="6" spans="1:23" ht="33" customHeight="1" thickBot="1" x14ac:dyDescent="0.4">
      <c r="A6" s="1343"/>
      <c r="B6" s="1339" t="s">
        <v>24</v>
      </c>
      <c r="C6" s="1340"/>
      <c r="D6" s="1341"/>
      <c r="E6" s="1339" t="s">
        <v>24</v>
      </c>
      <c r="F6" s="1340"/>
      <c r="G6" s="1341"/>
      <c r="H6" s="1339" t="s">
        <v>24</v>
      </c>
      <c r="I6" s="1340"/>
      <c r="J6" s="1341"/>
      <c r="K6" s="1339" t="s">
        <v>24</v>
      </c>
      <c r="L6" s="1340"/>
      <c r="M6" s="1341"/>
      <c r="N6" s="1338"/>
      <c r="O6" s="1218"/>
      <c r="P6" s="1219"/>
      <c r="Q6" s="16"/>
      <c r="R6" s="16"/>
    </row>
    <row r="7" spans="1:23" ht="99.75" customHeight="1" thickBot="1" x14ac:dyDescent="0.4">
      <c r="A7" s="1344"/>
      <c r="B7" s="936" t="s">
        <v>5</v>
      </c>
      <c r="C7" s="936" t="s">
        <v>6</v>
      </c>
      <c r="D7" s="889" t="s">
        <v>7</v>
      </c>
      <c r="E7" s="936" t="s">
        <v>5</v>
      </c>
      <c r="F7" s="936" t="s">
        <v>6</v>
      </c>
      <c r="G7" s="889" t="s">
        <v>7</v>
      </c>
      <c r="H7" s="936" t="s">
        <v>5</v>
      </c>
      <c r="I7" s="936" t="s">
        <v>6</v>
      </c>
      <c r="J7" s="889" t="s">
        <v>7</v>
      </c>
      <c r="K7" s="936" t="s">
        <v>5</v>
      </c>
      <c r="L7" s="936" t="s">
        <v>6</v>
      </c>
      <c r="M7" s="889" t="s">
        <v>7</v>
      </c>
      <c r="N7" s="936" t="s">
        <v>5</v>
      </c>
      <c r="O7" s="936" t="s">
        <v>6</v>
      </c>
      <c r="P7" s="889" t="s">
        <v>7</v>
      </c>
      <c r="Q7" s="16"/>
      <c r="R7" s="16"/>
    </row>
    <row r="8" spans="1:23" ht="36.75" customHeight="1" thickBot="1" x14ac:dyDescent="0.4">
      <c r="A8" s="827" t="s">
        <v>8</v>
      </c>
      <c r="B8" s="890"/>
      <c r="C8" s="891"/>
      <c r="D8" s="892"/>
      <c r="E8" s="890"/>
      <c r="F8" s="891"/>
      <c r="G8" s="893"/>
      <c r="H8" s="894"/>
      <c r="I8" s="895"/>
      <c r="J8" s="896"/>
      <c r="K8" s="894"/>
      <c r="L8" s="895"/>
      <c r="M8" s="896"/>
      <c r="N8" s="828"/>
      <c r="O8" s="115"/>
      <c r="P8" s="937"/>
      <c r="Q8" s="16"/>
      <c r="R8" s="16"/>
    </row>
    <row r="9" spans="1:23" ht="39" customHeight="1" x14ac:dyDescent="0.35">
      <c r="A9" s="897" t="s">
        <v>51</v>
      </c>
      <c r="B9" s="898">
        <f>B18+B14</f>
        <v>5</v>
      </c>
      <c r="C9" s="899">
        <f t="shared" ref="C9:M10" si="0">C18+C14</f>
        <v>1</v>
      </c>
      <c r="D9" s="900">
        <f t="shared" si="0"/>
        <v>6</v>
      </c>
      <c r="E9" s="898">
        <f t="shared" si="0"/>
        <v>6</v>
      </c>
      <c r="F9" s="899">
        <f t="shared" si="0"/>
        <v>0</v>
      </c>
      <c r="G9" s="900">
        <f t="shared" si="0"/>
        <v>6</v>
      </c>
      <c r="H9" s="898">
        <f t="shared" si="0"/>
        <v>7</v>
      </c>
      <c r="I9" s="899">
        <f t="shared" si="0"/>
        <v>0</v>
      </c>
      <c r="J9" s="900">
        <f t="shared" si="0"/>
        <v>7</v>
      </c>
      <c r="K9" s="898">
        <f t="shared" si="0"/>
        <v>3</v>
      </c>
      <c r="L9" s="899">
        <f t="shared" si="0"/>
        <v>0</v>
      </c>
      <c r="M9" s="900">
        <f t="shared" si="0"/>
        <v>3</v>
      </c>
      <c r="N9" s="901">
        <f>B9+E9+H9+K9</f>
        <v>21</v>
      </c>
      <c r="O9" s="902">
        <f t="shared" ref="O9:P10" si="1">C9+F9+I9+L9</f>
        <v>1</v>
      </c>
      <c r="P9" s="938">
        <f t="shared" si="1"/>
        <v>22</v>
      </c>
      <c r="Q9" s="16"/>
      <c r="R9" s="16"/>
    </row>
    <row r="10" spans="1:23" ht="53.25" thickBot="1" x14ac:dyDescent="0.4">
      <c r="A10" s="829" t="s">
        <v>47</v>
      </c>
      <c r="B10" s="898">
        <f>B19+B15</f>
        <v>2</v>
      </c>
      <c r="C10" s="899">
        <f t="shared" si="0"/>
        <v>0</v>
      </c>
      <c r="D10" s="900">
        <f t="shared" si="0"/>
        <v>2</v>
      </c>
      <c r="E10" s="898">
        <f t="shared" si="0"/>
        <v>0</v>
      </c>
      <c r="F10" s="899">
        <f t="shared" si="0"/>
        <v>0</v>
      </c>
      <c r="G10" s="900">
        <f t="shared" si="0"/>
        <v>0</v>
      </c>
      <c r="H10" s="898">
        <f t="shared" si="0"/>
        <v>0</v>
      </c>
      <c r="I10" s="899">
        <f t="shared" si="0"/>
        <v>1</v>
      </c>
      <c r="J10" s="900">
        <f t="shared" si="0"/>
        <v>1</v>
      </c>
      <c r="K10" s="898">
        <f t="shared" si="0"/>
        <v>0</v>
      </c>
      <c r="L10" s="899">
        <f t="shared" si="0"/>
        <v>0</v>
      </c>
      <c r="M10" s="900">
        <f t="shared" si="0"/>
        <v>0</v>
      </c>
      <c r="N10" s="901">
        <f>B10+E10+H10+K10</f>
        <v>2</v>
      </c>
      <c r="O10" s="903">
        <f t="shared" si="1"/>
        <v>1</v>
      </c>
      <c r="P10" s="939">
        <f t="shared" si="1"/>
        <v>3</v>
      </c>
      <c r="Q10" s="16"/>
      <c r="R10" s="16"/>
    </row>
    <row r="11" spans="1:23" ht="36.75" customHeight="1" thickBot="1" x14ac:dyDescent="0.4">
      <c r="A11" s="904" t="s">
        <v>9</v>
      </c>
      <c r="B11" s="905">
        <f>SUM(B8:B10)</f>
        <v>7</v>
      </c>
      <c r="C11" s="905">
        <f t="shared" ref="C11:P11" si="2">SUM(C8:C10)</f>
        <v>1</v>
      </c>
      <c r="D11" s="905">
        <f t="shared" si="2"/>
        <v>8</v>
      </c>
      <c r="E11" s="905">
        <f t="shared" si="2"/>
        <v>6</v>
      </c>
      <c r="F11" s="905">
        <f t="shared" si="2"/>
        <v>0</v>
      </c>
      <c r="G11" s="905">
        <f t="shared" si="2"/>
        <v>6</v>
      </c>
      <c r="H11" s="905">
        <f t="shared" si="2"/>
        <v>7</v>
      </c>
      <c r="I11" s="905">
        <f t="shared" si="2"/>
        <v>1</v>
      </c>
      <c r="J11" s="905">
        <f t="shared" si="2"/>
        <v>8</v>
      </c>
      <c r="K11" s="905">
        <f t="shared" si="2"/>
        <v>3</v>
      </c>
      <c r="L11" s="905">
        <f t="shared" si="2"/>
        <v>0</v>
      </c>
      <c r="M11" s="905">
        <f t="shared" si="2"/>
        <v>3</v>
      </c>
      <c r="N11" s="905">
        <f t="shared" si="2"/>
        <v>23</v>
      </c>
      <c r="O11" s="906">
        <f t="shared" si="2"/>
        <v>2</v>
      </c>
      <c r="P11" s="940">
        <f t="shared" si="2"/>
        <v>25</v>
      </c>
      <c r="Q11" s="16"/>
      <c r="R11" s="16"/>
    </row>
    <row r="12" spans="1:23" ht="27" customHeight="1" thickBot="1" x14ac:dyDescent="0.4">
      <c r="A12" s="904" t="s">
        <v>10</v>
      </c>
      <c r="B12" s="908"/>
      <c r="C12" s="909"/>
      <c r="D12" s="910"/>
      <c r="E12" s="908"/>
      <c r="F12" s="909"/>
      <c r="G12" s="910"/>
      <c r="H12" s="908"/>
      <c r="I12" s="909"/>
      <c r="J12" s="910"/>
      <c r="K12" s="908"/>
      <c r="L12" s="909"/>
      <c r="M12" s="910"/>
      <c r="N12" s="908"/>
      <c r="O12" s="909"/>
      <c r="P12" s="941"/>
      <c r="Q12" s="16"/>
      <c r="R12" s="16"/>
    </row>
    <row r="13" spans="1:23" ht="31.5" customHeight="1" thickBot="1" x14ac:dyDescent="0.4">
      <c r="A13" s="911" t="s">
        <v>11</v>
      </c>
      <c r="B13" s="908"/>
      <c r="C13" s="909"/>
      <c r="D13" s="910"/>
      <c r="E13" s="908"/>
      <c r="F13" s="909"/>
      <c r="G13" s="910"/>
      <c r="H13" s="908"/>
      <c r="I13" s="909"/>
      <c r="J13" s="910"/>
      <c r="K13" s="908"/>
      <c r="L13" s="909"/>
      <c r="M13" s="910"/>
      <c r="N13" s="908"/>
      <c r="O13" s="912"/>
      <c r="P13" s="942"/>
      <c r="Q13" s="60"/>
      <c r="R13" s="60"/>
    </row>
    <row r="14" spans="1:23" ht="33" customHeight="1" x14ac:dyDescent="0.35">
      <c r="A14" s="897" t="s">
        <v>51</v>
      </c>
      <c r="B14" s="913">
        <v>5</v>
      </c>
      <c r="C14" s="914">
        <v>1</v>
      </c>
      <c r="D14" s="900">
        <f t="shared" ref="D14:D15" si="3">SUM(B14:C14)</f>
        <v>6</v>
      </c>
      <c r="E14" s="913">
        <v>6</v>
      </c>
      <c r="F14" s="914">
        <v>0</v>
      </c>
      <c r="G14" s="915">
        <f>SUM(E14:F14)</f>
        <v>6</v>
      </c>
      <c r="H14" s="913">
        <v>7</v>
      </c>
      <c r="I14" s="914">
        <v>0</v>
      </c>
      <c r="J14" s="915">
        <f>SUM(H14:I14)</f>
        <v>7</v>
      </c>
      <c r="K14" s="913">
        <v>3</v>
      </c>
      <c r="L14" s="914">
        <v>0</v>
      </c>
      <c r="M14" s="915">
        <f>SUM(K14:L14)</f>
        <v>3</v>
      </c>
      <c r="N14" s="901">
        <f>B14+E14+H14+K14</f>
        <v>21</v>
      </c>
      <c r="O14" s="902">
        <f t="shared" ref="O14:P15" si="4">C14+F14+I14+L14</f>
        <v>1</v>
      </c>
      <c r="P14" s="938">
        <f t="shared" si="4"/>
        <v>22</v>
      </c>
      <c r="Q14" s="91"/>
      <c r="R14" s="91"/>
    </row>
    <row r="15" spans="1:23" ht="53.25" thickBot="1" x14ac:dyDescent="0.4">
      <c r="A15" s="829" t="s">
        <v>47</v>
      </c>
      <c r="B15" s="830">
        <v>2</v>
      </c>
      <c r="C15" s="916">
        <v>0</v>
      </c>
      <c r="D15" s="900">
        <f t="shared" si="3"/>
        <v>2</v>
      </c>
      <c r="E15" s="830">
        <v>0</v>
      </c>
      <c r="F15" s="916">
        <v>0</v>
      </c>
      <c r="G15" s="917">
        <v>0</v>
      </c>
      <c r="H15" s="830">
        <v>0</v>
      </c>
      <c r="I15" s="916">
        <v>0</v>
      </c>
      <c r="J15" s="917">
        <v>0</v>
      </c>
      <c r="K15" s="830">
        <v>0</v>
      </c>
      <c r="L15" s="916">
        <v>0</v>
      </c>
      <c r="M15" s="917">
        <v>0</v>
      </c>
      <c r="N15" s="901">
        <f>B15+E15+H15+K15</f>
        <v>2</v>
      </c>
      <c r="O15" s="902">
        <f t="shared" si="4"/>
        <v>0</v>
      </c>
      <c r="P15" s="938">
        <f t="shared" si="4"/>
        <v>2</v>
      </c>
      <c r="Q15" s="16"/>
      <c r="R15" s="16"/>
    </row>
    <row r="16" spans="1:23" ht="33" customHeight="1" thickBot="1" x14ac:dyDescent="0.4">
      <c r="A16" s="918" t="s">
        <v>13</v>
      </c>
      <c r="B16" s="919">
        <f t="shared" ref="B16:J16" si="5">SUM(B14:B14)</f>
        <v>5</v>
      </c>
      <c r="C16" s="920">
        <f t="shared" si="5"/>
        <v>1</v>
      </c>
      <c r="D16" s="920">
        <f t="shared" si="5"/>
        <v>6</v>
      </c>
      <c r="E16" s="920">
        <f t="shared" si="5"/>
        <v>6</v>
      </c>
      <c r="F16" s="920">
        <f t="shared" si="5"/>
        <v>0</v>
      </c>
      <c r="G16" s="921">
        <f t="shared" si="5"/>
        <v>6</v>
      </c>
      <c r="H16" s="919">
        <f t="shared" si="5"/>
        <v>7</v>
      </c>
      <c r="I16" s="920">
        <f t="shared" si="5"/>
        <v>0</v>
      </c>
      <c r="J16" s="921">
        <f t="shared" si="5"/>
        <v>7</v>
      </c>
      <c r="K16" s="919">
        <f t="shared" ref="K16:M16" si="6">SUM(K14:K14)</f>
        <v>3</v>
      </c>
      <c r="L16" s="920">
        <f t="shared" si="6"/>
        <v>0</v>
      </c>
      <c r="M16" s="921">
        <f t="shared" si="6"/>
        <v>3</v>
      </c>
      <c r="N16" s="919">
        <f>SUM(N14:N15)</f>
        <v>23</v>
      </c>
      <c r="O16" s="920">
        <f>SUM(O14:O15)</f>
        <v>1</v>
      </c>
      <c r="P16" s="943">
        <f>SUM(P14:P15)</f>
        <v>24</v>
      </c>
      <c r="Q16" s="80"/>
      <c r="R16" s="80"/>
    </row>
    <row r="17" spans="1:19" ht="49.5" customHeight="1" thickBot="1" x14ac:dyDescent="0.4">
      <c r="A17" s="831" t="s">
        <v>14</v>
      </c>
      <c r="B17" s="832"/>
      <c r="C17" s="922"/>
      <c r="D17" s="84"/>
      <c r="E17" s="832"/>
      <c r="F17" s="922"/>
      <c r="G17" s="84"/>
      <c r="H17" s="923"/>
      <c r="I17" s="924"/>
      <c r="J17" s="925"/>
      <c r="K17" s="923"/>
      <c r="L17" s="924"/>
      <c r="M17" s="925"/>
      <c r="N17" s="926"/>
      <c r="O17" s="927"/>
      <c r="P17" s="944"/>
      <c r="Q17" s="91"/>
      <c r="R17" s="91"/>
    </row>
    <row r="18" spans="1:19" ht="24.95" customHeight="1" x14ac:dyDescent="0.35">
      <c r="A18" s="897" t="s">
        <v>51</v>
      </c>
      <c r="B18" s="928">
        <v>0</v>
      </c>
      <c r="C18" s="929">
        <v>0</v>
      </c>
      <c r="D18" s="900">
        <f>SUM(B18:C18)</f>
        <v>0</v>
      </c>
      <c r="E18" s="928">
        <v>0</v>
      </c>
      <c r="F18" s="929">
        <v>0</v>
      </c>
      <c r="G18" s="900">
        <f>SUM(E18:F18)</f>
        <v>0</v>
      </c>
      <c r="H18" s="928">
        <v>0</v>
      </c>
      <c r="I18" s="929">
        <v>0</v>
      </c>
      <c r="J18" s="900">
        <f>SUM(H18:I18)</f>
        <v>0</v>
      </c>
      <c r="K18" s="928">
        <v>0</v>
      </c>
      <c r="L18" s="929">
        <v>0</v>
      </c>
      <c r="M18" s="900">
        <f>SUM(K18:L18)</f>
        <v>0</v>
      </c>
      <c r="N18" s="901">
        <f>B18+E18+H18+K18</f>
        <v>0</v>
      </c>
      <c r="O18" s="902">
        <f t="shared" ref="O18:P19" si="7">C18+F18+I18+L18</f>
        <v>0</v>
      </c>
      <c r="P18" s="938">
        <f t="shared" si="7"/>
        <v>0</v>
      </c>
      <c r="Q18" s="91"/>
      <c r="R18" s="91"/>
    </row>
    <row r="19" spans="1:19" ht="53.25" thickBot="1" x14ac:dyDescent="0.4">
      <c r="A19" s="829" t="s">
        <v>47</v>
      </c>
      <c r="B19" s="830">
        <v>0</v>
      </c>
      <c r="C19" s="916">
        <v>0</v>
      </c>
      <c r="D19" s="900">
        <f>SUM(B19:C19)</f>
        <v>0</v>
      </c>
      <c r="E19" s="928">
        <v>0</v>
      </c>
      <c r="F19" s="929">
        <v>0</v>
      </c>
      <c r="G19" s="900">
        <f t="shared" ref="G19" si="8">SUM(E19:F19)</f>
        <v>0</v>
      </c>
      <c r="H19" s="928">
        <v>0</v>
      </c>
      <c r="I19" s="929">
        <v>1</v>
      </c>
      <c r="J19" s="900">
        <f t="shared" ref="J19" si="9">SUM(H19:I19)</f>
        <v>1</v>
      </c>
      <c r="K19" s="928">
        <v>0</v>
      </c>
      <c r="L19" s="929">
        <v>0</v>
      </c>
      <c r="M19" s="900">
        <f t="shared" ref="M19" si="10">SUM(K19:L19)</f>
        <v>0</v>
      </c>
      <c r="N19" s="901">
        <f>B19+E19+H19+K19</f>
        <v>0</v>
      </c>
      <c r="O19" s="902">
        <f t="shared" si="7"/>
        <v>1</v>
      </c>
      <c r="P19" s="938">
        <f t="shared" si="7"/>
        <v>1</v>
      </c>
      <c r="Q19" s="16"/>
      <c r="R19" s="16"/>
    </row>
    <row r="20" spans="1:19" ht="36.75" customHeight="1" thickBot="1" x14ac:dyDescent="0.4">
      <c r="A20" s="918" t="s">
        <v>15</v>
      </c>
      <c r="B20" s="920">
        <f>SUM(B18:B19)</f>
        <v>0</v>
      </c>
      <c r="C20" s="920">
        <f>SUM(C18:C19)</f>
        <v>0</v>
      </c>
      <c r="D20" s="920">
        <f t="shared" ref="D20:P20" si="11">SUM(D18:D19)</f>
        <v>0</v>
      </c>
      <c r="E20" s="920">
        <f t="shared" si="11"/>
        <v>0</v>
      </c>
      <c r="F20" s="920">
        <f t="shared" si="11"/>
        <v>0</v>
      </c>
      <c r="G20" s="920">
        <f t="shared" si="11"/>
        <v>0</v>
      </c>
      <c r="H20" s="920">
        <f t="shared" si="11"/>
        <v>0</v>
      </c>
      <c r="I20" s="920">
        <f t="shared" si="11"/>
        <v>1</v>
      </c>
      <c r="J20" s="920">
        <f t="shared" si="11"/>
        <v>1</v>
      </c>
      <c r="K20" s="920">
        <f t="shared" si="11"/>
        <v>0</v>
      </c>
      <c r="L20" s="920">
        <f t="shared" si="11"/>
        <v>0</v>
      </c>
      <c r="M20" s="920">
        <f t="shared" si="11"/>
        <v>0</v>
      </c>
      <c r="N20" s="920">
        <f t="shared" si="11"/>
        <v>0</v>
      </c>
      <c r="O20" s="920">
        <f t="shared" si="11"/>
        <v>1</v>
      </c>
      <c r="P20" s="943">
        <f t="shared" si="11"/>
        <v>1</v>
      </c>
      <c r="Q20" s="91"/>
      <c r="R20" s="91"/>
    </row>
    <row r="21" spans="1:19" ht="30" customHeight="1" thickBot="1" x14ac:dyDescent="0.4">
      <c r="A21" s="930" t="s">
        <v>16</v>
      </c>
      <c r="B21" s="905">
        <f t="shared" ref="B21:P21" si="12">B16</f>
        <v>5</v>
      </c>
      <c r="C21" s="907">
        <f t="shared" si="12"/>
        <v>1</v>
      </c>
      <c r="D21" s="907">
        <f t="shared" si="12"/>
        <v>6</v>
      </c>
      <c r="E21" s="905">
        <f t="shared" si="12"/>
        <v>6</v>
      </c>
      <c r="F21" s="907">
        <f t="shared" si="12"/>
        <v>0</v>
      </c>
      <c r="G21" s="931">
        <f t="shared" si="12"/>
        <v>6</v>
      </c>
      <c r="H21" s="905">
        <f t="shared" si="12"/>
        <v>7</v>
      </c>
      <c r="I21" s="907">
        <f t="shared" si="12"/>
        <v>0</v>
      </c>
      <c r="J21" s="931">
        <f t="shared" si="12"/>
        <v>7</v>
      </c>
      <c r="K21" s="905">
        <f t="shared" si="12"/>
        <v>3</v>
      </c>
      <c r="L21" s="907">
        <f t="shared" si="12"/>
        <v>0</v>
      </c>
      <c r="M21" s="931">
        <f t="shared" si="12"/>
        <v>3</v>
      </c>
      <c r="N21" s="905">
        <f t="shared" si="12"/>
        <v>23</v>
      </c>
      <c r="O21" s="907">
        <f t="shared" si="12"/>
        <v>1</v>
      </c>
      <c r="P21" s="940">
        <f t="shared" si="12"/>
        <v>24</v>
      </c>
      <c r="Q21" s="107"/>
      <c r="R21" s="107"/>
    </row>
    <row r="22" spans="1:19" ht="37.5" customHeight="1" thickBot="1" x14ac:dyDescent="0.4">
      <c r="A22" s="930" t="s">
        <v>17</v>
      </c>
      <c r="B22" s="905">
        <f t="shared" ref="B22:P22" si="13">B20</f>
        <v>0</v>
      </c>
      <c r="C22" s="907">
        <f t="shared" si="13"/>
        <v>0</v>
      </c>
      <c r="D22" s="907">
        <f t="shared" si="13"/>
        <v>0</v>
      </c>
      <c r="E22" s="905">
        <f t="shared" si="13"/>
        <v>0</v>
      </c>
      <c r="F22" s="907">
        <f t="shared" si="13"/>
        <v>0</v>
      </c>
      <c r="G22" s="931">
        <f t="shared" si="13"/>
        <v>0</v>
      </c>
      <c r="H22" s="905">
        <f t="shared" si="13"/>
        <v>0</v>
      </c>
      <c r="I22" s="907">
        <f t="shared" si="13"/>
        <v>1</v>
      </c>
      <c r="J22" s="931">
        <f t="shared" si="13"/>
        <v>1</v>
      </c>
      <c r="K22" s="905">
        <f t="shared" si="13"/>
        <v>0</v>
      </c>
      <c r="L22" s="907">
        <f t="shared" si="13"/>
        <v>0</v>
      </c>
      <c r="M22" s="931">
        <f t="shared" si="13"/>
        <v>0</v>
      </c>
      <c r="N22" s="905">
        <f t="shared" si="13"/>
        <v>0</v>
      </c>
      <c r="O22" s="907">
        <f t="shared" si="13"/>
        <v>1</v>
      </c>
      <c r="P22" s="940">
        <f t="shared" si="13"/>
        <v>1</v>
      </c>
      <c r="Q22" s="108"/>
      <c r="R22" s="108"/>
    </row>
    <row r="23" spans="1:19" ht="38.25" customHeight="1" thickBot="1" x14ac:dyDescent="0.4">
      <c r="A23" s="932" t="s">
        <v>18</v>
      </c>
      <c r="B23" s="933">
        <f t="shared" ref="B23:P23" si="14">SUM(B21:B22)</f>
        <v>5</v>
      </c>
      <c r="C23" s="934">
        <f t="shared" si="14"/>
        <v>1</v>
      </c>
      <c r="D23" s="934">
        <f t="shared" si="14"/>
        <v>6</v>
      </c>
      <c r="E23" s="933">
        <f t="shared" si="14"/>
        <v>6</v>
      </c>
      <c r="F23" s="934">
        <f t="shared" si="14"/>
        <v>0</v>
      </c>
      <c r="G23" s="935">
        <f t="shared" si="14"/>
        <v>6</v>
      </c>
      <c r="H23" s="933">
        <f t="shared" si="14"/>
        <v>7</v>
      </c>
      <c r="I23" s="934">
        <f t="shared" si="14"/>
        <v>1</v>
      </c>
      <c r="J23" s="935">
        <f t="shared" si="14"/>
        <v>8</v>
      </c>
      <c r="K23" s="933">
        <f t="shared" si="14"/>
        <v>3</v>
      </c>
      <c r="L23" s="934">
        <f t="shared" si="14"/>
        <v>0</v>
      </c>
      <c r="M23" s="935">
        <f t="shared" si="14"/>
        <v>3</v>
      </c>
      <c r="N23" s="933">
        <f t="shared" si="14"/>
        <v>23</v>
      </c>
      <c r="O23" s="934">
        <f t="shared" si="14"/>
        <v>2</v>
      </c>
      <c r="P23" s="945">
        <f t="shared" si="14"/>
        <v>25</v>
      </c>
      <c r="Q23" s="108"/>
      <c r="R23" s="108"/>
    </row>
    <row r="24" spans="1:19" ht="12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19" ht="25.5" hidden="1" customHeight="1" x14ac:dyDescent="0.35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13"/>
    </row>
    <row r="26" spans="1:19" ht="37.5" customHeight="1" x14ac:dyDescent="0.35">
      <c r="A26" s="1206"/>
      <c r="B26" s="1206"/>
      <c r="C26" s="1206"/>
      <c r="D26" s="1206"/>
      <c r="E26" s="1206"/>
      <c r="F26" s="1206"/>
      <c r="G26" s="1206"/>
      <c r="H26" s="1206"/>
      <c r="I26" s="1206"/>
      <c r="J26" s="1206"/>
      <c r="K26" s="1206"/>
      <c r="L26" s="1206"/>
      <c r="M26" s="1206"/>
      <c r="N26" s="1206"/>
      <c r="O26" s="1206"/>
      <c r="P26" s="1206"/>
      <c r="Q26" s="1206"/>
      <c r="R26" s="1206"/>
      <c r="S26" s="1206"/>
    </row>
    <row r="27" spans="1:19" ht="26.25" customHeight="1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</row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5" zoomScaleNormal="55" workbookViewId="0">
      <selection activeCell="R15" sqref="R15"/>
    </sheetView>
  </sheetViews>
  <sheetFormatPr defaultRowHeight="25.5" x14ac:dyDescent="0.35"/>
  <cols>
    <col min="1" max="1" width="87.85546875" style="14" customWidth="1"/>
    <col min="2" max="2" width="14.42578125" style="14" customWidth="1"/>
    <col min="3" max="3" width="12.140625" style="14" customWidth="1"/>
    <col min="4" max="4" width="11" style="14" customWidth="1"/>
    <col min="5" max="5" width="15.42578125" style="14" customWidth="1"/>
    <col min="6" max="6" width="11.85546875" style="14" customWidth="1"/>
    <col min="7" max="7" width="9.42578125" style="14" customWidth="1"/>
    <col min="8" max="8" width="17" style="14" customWidth="1"/>
    <col min="9" max="9" width="11.7109375" style="14" customWidth="1"/>
    <col min="10" max="10" width="9.42578125" style="14" customWidth="1"/>
    <col min="11" max="11" width="17" style="14" customWidth="1"/>
    <col min="12" max="12" width="11.7109375" style="14" customWidth="1"/>
    <col min="13" max="13" width="9.42578125" style="14" customWidth="1"/>
    <col min="14" max="14" width="15.7109375" style="14" customWidth="1"/>
    <col min="15" max="15" width="13.140625" style="14" customWidth="1"/>
    <col min="16" max="16" width="12.8554687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42578125" style="14" bestFit="1" customWidth="1"/>
    <col min="25" max="25" width="11.28515625" style="14" customWidth="1"/>
    <col min="26" max="16384" width="9.140625" style="14"/>
  </cols>
  <sheetData>
    <row r="1" spans="1:23" ht="25.5" customHeight="1" x14ac:dyDescent="0.35">
      <c r="A1" s="1207"/>
      <c r="B1" s="1207"/>
      <c r="C1" s="1207"/>
      <c r="D1" s="1207"/>
      <c r="E1" s="1207"/>
      <c r="F1" s="1207"/>
      <c r="G1" s="1207"/>
      <c r="H1" s="1207"/>
      <c r="I1" s="1207"/>
      <c r="J1" s="1207"/>
      <c r="K1" s="1207"/>
      <c r="L1" s="1207"/>
      <c r="M1" s="1207"/>
      <c r="N1" s="1207"/>
      <c r="O1" s="1207"/>
      <c r="P1" s="1207"/>
      <c r="Q1" s="1207"/>
      <c r="R1" s="1207"/>
      <c r="S1" s="1207"/>
      <c r="T1" s="1207"/>
      <c r="U1" s="1207"/>
      <c r="V1" s="1207"/>
      <c r="W1" s="1207"/>
    </row>
    <row r="2" spans="1:23" ht="20.25" customHeight="1" x14ac:dyDescent="0.35">
      <c r="A2" s="1207" t="s">
        <v>50</v>
      </c>
      <c r="B2" s="1207"/>
      <c r="C2" s="1207"/>
      <c r="D2" s="1207"/>
      <c r="E2" s="1207"/>
      <c r="F2" s="1207"/>
      <c r="G2" s="1207"/>
      <c r="H2" s="1207"/>
      <c r="I2" s="1207"/>
      <c r="J2" s="1207"/>
      <c r="K2" s="1207"/>
      <c r="L2" s="1207"/>
      <c r="M2" s="1207"/>
      <c r="N2" s="1207"/>
      <c r="O2" s="1207"/>
      <c r="P2" s="1207"/>
      <c r="Q2" s="1207"/>
      <c r="R2" s="1207"/>
      <c r="S2" s="1207"/>
    </row>
    <row r="3" spans="1:23" ht="24.75" customHeight="1" x14ac:dyDescent="0.35">
      <c r="A3" s="1207" t="s">
        <v>122</v>
      </c>
      <c r="B3" s="1207"/>
      <c r="C3" s="1207"/>
      <c r="D3" s="1207"/>
      <c r="E3" s="1207"/>
      <c r="F3" s="1207"/>
      <c r="G3" s="1207"/>
      <c r="H3" s="1207"/>
      <c r="I3" s="1207"/>
      <c r="J3" s="1207"/>
      <c r="K3" s="1207"/>
      <c r="L3" s="1207"/>
      <c r="M3" s="1207"/>
      <c r="N3" s="1207"/>
      <c r="O3" s="1207"/>
      <c r="P3" s="1207"/>
      <c r="Q3" s="13"/>
      <c r="R3" s="13"/>
    </row>
    <row r="4" spans="1:23" ht="33" customHeight="1" thickBot="1" x14ac:dyDescent="0.4">
      <c r="A4" s="15"/>
    </row>
    <row r="5" spans="1:23" ht="33" customHeight="1" thickBot="1" x14ac:dyDescent="0.4">
      <c r="A5" s="1208" t="s">
        <v>1</v>
      </c>
      <c r="B5" s="1211" t="s">
        <v>19</v>
      </c>
      <c r="C5" s="1212"/>
      <c r="D5" s="1213"/>
      <c r="E5" s="1211" t="s">
        <v>20</v>
      </c>
      <c r="F5" s="1212"/>
      <c r="G5" s="1213"/>
      <c r="H5" s="1211" t="s">
        <v>21</v>
      </c>
      <c r="I5" s="1212"/>
      <c r="J5" s="1213"/>
      <c r="K5" s="1211" t="s">
        <v>22</v>
      </c>
      <c r="L5" s="1212"/>
      <c r="M5" s="1213"/>
      <c r="N5" s="1214" t="s">
        <v>52</v>
      </c>
      <c r="O5" s="1215"/>
      <c r="P5" s="1216"/>
      <c r="Q5" s="16"/>
      <c r="R5" s="16"/>
    </row>
    <row r="6" spans="1:23" ht="33" customHeight="1" thickBot="1" x14ac:dyDescent="0.4">
      <c r="A6" s="1209"/>
      <c r="B6" s="1345" t="s">
        <v>24</v>
      </c>
      <c r="C6" s="1346"/>
      <c r="D6" s="1347"/>
      <c r="E6" s="1345" t="s">
        <v>24</v>
      </c>
      <c r="F6" s="1346"/>
      <c r="G6" s="1347"/>
      <c r="H6" s="1345" t="s">
        <v>24</v>
      </c>
      <c r="I6" s="1346"/>
      <c r="J6" s="1347"/>
      <c r="K6" s="1345" t="s">
        <v>24</v>
      </c>
      <c r="L6" s="1346"/>
      <c r="M6" s="1347"/>
      <c r="N6" s="1217"/>
      <c r="O6" s="1218"/>
      <c r="P6" s="1219"/>
      <c r="Q6" s="16"/>
      <c r="R6" s="16"/>
    </row>
    <row r="7" spans="1:23" ht="99.75" customHeight="1" thickBot="1" x14ac:dyDescent="0.4">
      <c r="A7" s="1348"/>
      <c r="B7" s="17" t="s">
        <v>5</v>
      </c>
      <c r="C7" s="18" t="s">
        <v>6</v>
      </c>
      <c r="D7" s="19" t="s">
        <v>7</v>
      </c>
      <c r="E7" s="17" t="s">
        <v>5</v>
      </c>
      <c r="F7" s="18" t="s">
        <v>6</v>
      </c>
      <c r="G7" s="19" t="s">
        <v>7</v>
      </c>
      <c r="H7" s="17" t="s">
        <v>5</v>
      </c>
      <c r="I7" s="18" t="s">
        <v>6</v>
      </c>
      <c r="J7" s="19" t="s">
        <v>7</v>
      </c>
      <c r="K7" s="17" t="s">
        <v>5</v>
      </c>
      <c r="L7" s="18" t="s">
        <v>6</v>
      </c>
      <c r="M7" s="19" t="s">
        <v>7</v>
      </c>
      <c r="N7" s="17" t="s">
        <v>5</v>
      </c>
      <c r="O7" s="18" t="s">
        <v>6</v>
      </c>
      <c r="P7" s="19" t="s">
        <v>7</v>
      </c>
      <c r="Q7" s="16"/>
      <c r="R7" s="16"/>
    </row>
    <row r="8" spans="1:23" ht="36.75" customHeight="1" x14ac:dyDescent="0.35">
      <c r="A8" s="20" t="s">
        <v>8</v>
      </c>
      <c r="B8" s="21"/>
      <c r="C8" s="22"/>
      <c r="D8" s="23"/>
      <c r="E8" s="21"/>
      <c r="F8" s="22"/>
      <c r="G8" s="24"/>
      <c r="H8" s="25"/>
      <c r="I8" s="26"/>
      <c r="J8" s="27"/>
      <c r="K8" s="25"/>
      <c r="L8" s="26"/>
      <c r="M8" s="27"/>
      <c r="N8" s="125"/>
      <c r="O8" s="126"/>
      <c r="P8" s="230"/>
      <c r="Q8" s="16"/>
      <c r="R8" s="16"/>
    </row>
    <row r="9" spans="1:23" ht="29.25" customHeight="1" x14ac:dyDescent="0.35">
      <c r="A9" s="946" t="s">
        <v>51</v>
      </c>
      <c r="B9" s="311">
        <f>B17+B13</f>
        <v>0</v>
      </c>
      <c r="C9" s="96">
        <f>C17+C13</f>
        <v>0</v>
      </c>
      <c r="D9" s="436">
        <f>D17+D13</f>
        <v>0</v>
      </c>
      <c r="E9" s="311">
        <v>0</v>
      </c>
      <c r="F9" s="96">
        <v>0</v>
      </c>
      <c r="G9" s="436">
        <f t="shared" ref="G9:M10" si="0">G18+G14</f>
        <v>0</v>
      </c>
      <c r="H9" s="311">
        <f t="shared" si="0"/>
        <v>0</v>
      </c>
      <c r="I9" s="96">
        <f t="shared" si="0"/>
        <v>0</v>
      </c>
      <c r="J9" s="436">
        <f t="shared" si="0"/>
        <v>0</v>
      </c>
      <c r="K9" s="311">
        <f t="shared" si="0"/>
        <v>0</v>
      </c>
      <c r="L9" s="96">
        <f t="shared" si="0"/>
        <v>0</v>
      </c>
      <c r="M9" s="436">
        <f t="shared" si="0"/>
        <v>0</v>
      </c>
      <c r="N9" s="307">
        <f t="shared" ref="N9:P10" si="1">B9+E9+K9+H9</f>
        <v>0</v>
      </c>
      <c r="O9" s="445">
        <f t="shared" si="1"/>
        <v>0</v>
      </c>
      <c r="P9" s="99">
        <f t="shared" si="1"/>
        <v>0</v>
      </c>
      <c r="Q9" s="16"/>
      <c r="R9" s="16"/>
    </row>
    <row r="10" spans="1:23" ht="63" customHeight="1" thickBot="1" x14ac:dyDescent="0.4">
      <c r="A10" s="124" t="s">
        <v>47</v>
      </c>
      <c r="B10" s="315">
        <f>B19+B15</f>
        <v>0</v>
      </c>
      <c r="C10" s="446">
        <f>C19+C15</f>
        <v>0</v>
      </c>
      <c r="D10" s="436">
        <f>D19+D15</f>
        <v>0</v>
      </c>
      <c r="E10" s="315">
        <f>E19+E15</f>
        <v>0</v>
      </c>
      <c r="F10" s="96">
        <f>F19+F15</f>
        <v>0</v>
      </c>
      <c r="G10" s="436">
        <f t="shared" si="0"/>
        <v>0</v>
      </c>
      <c r="H10" s="315">
        <f t="shared" si="0"/>
        <v>1</v>
      </c>
      <c r="I10" s="446">
        <f t="shared" si="0"/>
        <v>0</v>
      </c>
      <c r="J10" s="436">
        <f t="shared" si="0"/>
        <v>1</v>
      </c>
      <c r="K10" s="315">
        <f t="shared" si="0"/>
        <v>0</v>
      </c>
      <c r="L10" s="446">
        <f t="shared" si="0"/>
        <v>0</v>
      </c>
      <c r="M10" s="436">
        <f t="shared" si="0"/>
        <v>0</v>
      </c>
      <c r="N10" s="319">
        <f t="shared" si="1"/>
        <v>1</v>
      </c>
      <c r="O10" s="447">
        <f t="shared" si="1"/>
        <v>0</v>
      </c>
      <c r="P10" s="99">
        <f t="shared" si="1"/>
        <v>1</v>
      </c>
      <c r="Q10" s="16"/>
      <c r="R10" s="16"/>
    </row>
    <row r="11" spans="1:23" ht="30" customHeight="1" thickBot="1" x14ac:dyDescent="0.4">
      <c r="A11" s="221" t="s">
        <v>9</v>
      </c>
      <c r="B11" s="158">
        <f t="shared" ref="B11:P11" si="2">SUM(B8:B10)</f>
        <v>0</v>
      </c>
      <c r="C11" s="437">
        <f t="shared" si="2"/>
        <v>0</v>
      </c>
      <c r="D11" s="437">
        <f t="shared" si="2"/>
        <v>0</v>
      </c>
      <c r="E11" s="158">
        <f t="shared" si="2"/>
        <v>0</v>
      </c>
      <c r="F11" s="158">
        <f t="shared" si="2"/>
        <v>0</v>
      </c>
      <c r="G11" s="437">
        <f t="shared" si="2"/>
        <v>0</v>
      </c>
      <c r="H11" s="158">
        <f t="shared" si="2"/>
        <v>1</v>
      </c>
      <c r="I11" s="437">
        <f t="shared" si="2"/>
        <v>0</v>
      </c>
      <c r="J11" s="158">
        <f t="shared" si="2"/>
        <v>1</v>
      </c>
      <c r="K11" s="158">
        <f t="shared" si="2"/>
        <v>0</v>
      </c>
      <c r="L11" s="437">
        <f t="shared" si="2"/>
        <v>0</v>
      </c>
      <c r="M11" s="158">
        <f t="shared" si="2"/>
        <v>0</v>
      </c>
      <c r="N11" s="158">
        <f t="shared" si="2"/>
        <v>1</v>
      </c>
      <c r="O11" s="437">
        <f t="shared" si="2"/>
        <v>0</v>
      </c>
      <c r="P11" s="116">
        <f t="shared" si="2"/>
        <v>1</v>
      </c>
      <c r="Q11" s="16"/>
      <c r="R11" s="16"/>
    </row>
    <row r="12" spans="1:23" ht="27" customHeight="1" thickBot="1" x14ac:dyDescent="0.4">
      <c r="A12" s="221" t="s">
        <v>10</v>
      </c>
      <c r="B12" s="160"/>
      <c r="C12" s="161"/>
      <c r="D12" s="162"/>
      <c r="E12" s="160"/>
      <c r="F12" s="161"/>
      <c r="G12" s="162"/>
      <c r="H12" s="160"/>
      <c r="I12" s="161"/>
      <c r="J12" s="162"/>
      <c r="K12" s="160"/>
      <c r="L12" s="161"/>
      <c r="M12" s="162"/>
      <c r="N12" s="163"/>
      <c r="O12" s="161"/>
      <c r="P12" s="458"/>
      <c r="Q12" s="16"/>
      <c r="R12" s="16"/>
    </row>
    <row r="13" spans="1:23" ht="31.5" customHeight="1" x14ac:dyDescent="0.35">
      <c r="A13" s="222" t="s">
        <v>11</v>
      </c>
      <c r="B13" s="448"/>
      <c r="C13" s="449"/>
      <c r="D13" s="450"/>
      <c r="E13" s="448"/>
      <c r="F13" s="449"/>
      <c r="G13" s="450"/>
      <c r="H13" s="448"/>
      <c r="I13" s="449"/>
      <c r="J13" s="450"/>
      <c r="K13" s="448"/>
      <c r="L13" s="449"/>
      <c r="M13" s="450"/>
      <c r="N13" s="451"/>
      <c r="O13" s="452"/>
      <c r="P13" s="117"/>
      <c r="Q13" s="60"/>
      <c r="R13" s="60"/>
    </row>
    <row r="14" spans="1:23" ht="24.95" customHeight="1" x14ac:dyDescent="0.35">
      <c r="A14" s="127" t="s">
        <v>51</v>
      </c>
      <c r="B14" s="214">
        <v>0</v>
      </c>
      <c r="C14" s="215">
        <v>0</v>
      </c>
      <c r="D14" s="209">
        <f>SUM(B14:C14)</f>
        <v>0</v>
      </c>
      <c r="E14" s="214">
        <v>0</v>
      </c>
      <c r="F14" s="215">
        <v>0</v>
      </c>
      <c r="G14" s="216">
        <f>SUM(E14:F14)</f>
        <v>0</v>
      </c>
      <c r="H14" s="214">
        <v>0</v>
      </c>
      <c r="I14" s="217">
        <v>0</v>
      </c>
      <c r="J14" s="209">
        <f>SUM(H14:I14)</f>
        <v>0</v>
      </c>
      <c r="K14" s="214">
        <v>0</v>
      </c>
      <c r="L14" s="217">
        <v>0</v>
      </c>
      <c r="M14" s="209">
        <f>SUM(K14:L14)</f>
        <v>0</v>
      </c>
      <c r="N14" s="307">
        <f t="shared" ref="N14:P15" si="3">B14+E14+K14+H14</f>
        <v>0</v>
      </c>
      <c r="O14" s="445">
        <f t="shared" si="3"/>
        <v>0</v>
      </c>
      <c r="P14" s="99">
        <f t="shared" si="3"/>
        <v>0</v>
      </c>
      <c r="Q14" s="91"/>
      <c r="R14" s="91"/>
    </row>
    <row r="15" spans="1:23" ht="54.75" customHeight="1" thickBot="1" x14ac:dyDescent="0.4">
      <c r="A15" s="124" t="s">
        <v>47</v>
      </c>
      <c r="B15" s="214">
        <v>0</v>
      </c>
      <c r="C15" s="215">
        <v>0</v>
      </c>
      <c r="D15" s="209">
        <f>SUM(B15:C15)</f>
        <v>0</v>
      </c>
      <c r="E15" s="214">
        <v>0</v>
      </c>
      <c r="F15" s="215">
        <v>0</v>
      </c>
      <c r="G15" s="216">
        <f>SUM(E15:F15)</f>
        <v>0</v>
      </c>
      <c r="H15" s="214">
        <v>1</v>
      </c>
      <c r="I15" s="217">
        <v>0</v>
      </c>
      <c r="J15" s="209">
        <f>SUM(H15:I15)</f>
        <v>1</v>
      </c>
      <c r="K15" s="214">
        <v>0</v>
      </c>
      <c r="L15" s="217">
        <v>0</v>
      </c>
      <c r="M15" s="209">
        <f>SUM(K15:L15)</f>
        <v>0</v>
      </c>
      <c r="N15" s="319">
        <f t="shared" si="3"/>
        <v>1</v>
      </c>
      <c r="O15" s="447">
        <f t="shared" si="3"/>
        <v>0</v>
      </c>
      <c r="P15" s="99">
        <f t="shared" si="3"/>
        <v>1</v>
      </c>
      <c r="Q15" s="91"/>
      <c r="R15" s="91"/>
    </row>
    <row r="16" spans="1:23" ht="24.95" customHeight="1" thickBot="1" x14ac:dyDescent="0.4">
      <c r="A16" s="223" t="s">
        <v>13</v>
      </c>
      <c r="B16" s="173">
        <f>SUM(B15:B15)</f>
        <v>0</v>
      </c>
      <c r="C16" s="438">
        <f>SUM(C15:C15)</f>
        <v>0</v>
      </c>
      <c r="D16" s="438">
        <f>SUM(D15:D15)</f>
        <v>0</v>
      </c>
      <c r="E16" s="173">
        <f>SUM(E15:E15)</f>
        <v>0</v>
      </c>
      <c r="F16" s="438">
        <f>SUM(F15:F15)</f>
        <v>0</v>
      </c>
      <c r="G16" s="174">
        <f t="shared" ref="G16:P16" si="4">SUM(G14:G15)</f>
        <v>0</v>
      </c>
      <c r="H16" s="173">
        <f t="shared" si="4"/>
        <v>1</v>
      </c>
      <c r="I16" s="453">
        <f t="shared" si="4"/>
        <v>0</v>
      </c>
      <c r="J16" s="439">
        <f t="shared" si="4"/>
        <v>1</v>
      </c>
      <c r="K16" s="173">
        <f t="shared" si="4"/>
        <v>0</v>
      </c>
      <c r="L16" s="453">
        <f t="shared" si="4"/>
        <v>0</v>
      </c>
      <c r="M16" s="439">
        <f t="shared" si="4"/>
        <v>0</v>
      </c>
      <c r="N16" s="173">
        <f t="shared" si="4"/>
        <v>1</v>
      </c>
      <c r="O16" s="453">
        <f t="shared" si="4"/>
        <v>0</v>
      </c>
      <c r="P16" s="459">
        <f t="shared" si="4"/>
        <v>1</v>
      </c>
      <c r="Q16" s="80"/>
      <c r="R16" s="80"/>
    </row>
    <row r="17" spans="1:19" ht="24.95" customHeight="1" x14ac:dyDescent="0.35">
      <c r="A17" s="81" t="s">
        <v>14</v>
      </c>
      <c r="B17" s="82"/>
      <c r="C17" s="83"/>
      <c r="D17" s="84"/>
      <c r="E17" s="82"/>
      <c r="F17" s="83"/>
      <c r="G17" s="84"/>
      <c r="H17" s="323"/>
      <c r="I17" s="324"/>
      <c r="J17" s="325"/>
      <c r="K17" s="323"/>
      <c r="L17" s="324"/>
      <c r="M17" s="325"/>
      <c r="N17" s="228"/>
      <c r="O17" s="229"/>
      <c r="P17" s="230"/>
      <c r="Q17" s="91"/>
      <c r="R17" s="91"/>
    </row>
    <row r="18" spans="1:19" ht="34.5" customHeight="1" x14ac:dyDescent="0.35">
      <c r="A18" s="127" t="s">
        <v>51</v>
      </c>
      <c r="B18" s="454">
        <v>0</v>
      </c>
      <c r="C18" s="455">
        <v>0</v>
      </c>
      <c r="D18" s="94">
        <f>SUM(B18:C18)</f>
        <v>0</v>
      </c>
      <c r="E18" s="440">
        <v>0</v>
      </c>
      <c r="F18" s="441">
        <v>0</v>
      </c>
      <c r="G18" s="456">
        <f>SUM(E18:F18)</f>
        <v>0</v>
      </c>
      <c r="H18" s="440">
        <v>0</v>
      </c>
      <c r="I18" s="440">
        <v>0</v>
      </c>
      <c r="J18" s="94">
        <f>SUM(H18:I18)</f>
        <v>0</v>
      </c>
      <c r="K18" s="440">
        <v>0</v>
      </c>
      <c r="L18" s="440">
        <v>0</v>
      </c>
      <c r="M18" s="94">
        <f>SUM(K18:L18)</f>
        <v>0</v>
      </c>
      <c r="N18" s="307">
        <f t="shared" ref="N18:P19" si="5">B18+E18+K18</f>
        <v>0</v>
      </c>
      <c r="O18" s="308">
        <f t="shared" si="5"/>
        <v>0</v>
      </c>
      <c r="P18" s="309">
        <f t="shared" si="5"/>
        <v>0</v>
      </c>
      <c r="Q18" s="91"/>
      <c r="R18" s="91"/>
    </row>
    <row r="19" spans="1:19" ht="57.75" customHeight="1" thickBot="1" x14ac:dyDescent="0.4">
      <c r="A19" s="124" t="s">
        <v>47</v>
      </c>
      <c r="B19" s="454">
        <v>0</v>
      </c>
      <c r="C19" s="455">
        <v>0</v>
      </c>
      <c r="D19" s="94">
        <f>SUM(B19:C19)</f>
        <v>0</v>
      </c>
      <c r="E19" s="440">
        <v>0</v>
      </c>
      <c r="F19" s="441">
        <v>0</v>
      </c>
      <c r="G19" s="94">
        <f>SUM(E19:F19)</f>
        <v>0</v>
      </c>
      <c r="H19" s="440">
        <v>0</v>
      </c>
      <c r="I19" s="440">
        <v>0</v>
      </c>
      <c r="J19" s="94">
        <f>SUM(H19:I19)</f>
        <v>0</v>
      </c>
      <c r="K19" s="440">
        <v>0</v>
      </c>
      <c r="L19" s="440">
        <v>0</v>
      </c>
      <c r="M19" s="94">
        <f>SUM(K19:L19)</f>
        <v>0</v>
      </c>
      <c r="N19" s="307">
        <f t="shared" si="5"/>
        <v>0</v>
      </c>
      <c r="O19" s="308">
        <f t="shared" si="5"/>
        <v>0</v>
      </c>
      <c r="P19" s="309">
        <f t="shared" si="5"/>
        <v>0</v>
      </c>
      <c r="Q19" s="91"/>
      <c r="R19" s="91"/>
    </row>
    <row r="20" spans="1:19" ht="36.75" customHeight="1" thickBot="1" x14ac:dyDescent="0.4">
      <c r="A20" s="223" t="s">
        <v>15</v>
      </c>
      <c r="B20" s="173">
        <f t="shared" ref="B20:P20" si="6">SUM(B19:B19)</f>
        <v>0</v>
      </c>
      <c r="C20" s="438">
        <f t="shared" si="6"/>
        <v>0</v>
      </c>
      <c r="D20" s="118">
        <f t="shared" si="6"/>
        <v>0</v>
      </c>
      <c r="E20" s="173">
        <f t="shared" si="6"/>
        <v>0</v>
      </c>
      <c r="F20" s="438">
        <f t="shared" si="6"/>
        <v>0</v>
      </c>
      <c r="G20" s="118">
        <f t="shared" si="6"/>
        <v>0</v>
      </c>
      <c r="H20" s="146">
        <f t="shared" si="6"/>
        <v>0</v>
      </c>
      <c r="I20" s="457">
        <f t="shared" si="6"/>
        <v>0</v>
      </c>
      <c r="J20" s="145">
        <f t="shared" si="6"/>
        <v>0</v>
      </c>
      <c r="K20" s="146">
        <f t="shared" si="6"/>
        <v>0</v>
      </c>
      <c r="L20" s="457">
        <f t="shared" si="6"/>
        <v>0</v>
      </c>
      <c r="M20" s="145">
        <f t="shared" si="6"/>
        <v>0</v>
      </c>
      <c r="N20" s="173">
        <f t="shared" si="6"/>
        <v>0</v>
      </c>
      <c r="O20" s="438">
        <f t="shared" si="6"/>
        <v>0</v>
      </c>
      <c r="P20" s="459">
        <f t="shared" si="6"/>
        <v>0</v>
      </c>
      <c r="Q20" s="91"/>
      <c r="R20" s="91"/>
    </row>
    <row r="21" spans="1:19" ht="30" customHeight="1" thickBot="1" x14ac:dyDescent="0.4">
      <c r="A21" s="231" t="s">
        <v>16</v>
      </c>
      <c r="B21" s="158">
        <f t="shared" ref="B21:P21" si="7">B16</f>
        <v>0</v>
      </c>
      <c r="C21" s="437">
        <f t="shared" si="7"/>
        <v>0</v>
      </c>
      <c r="D21" s="437">
        <f t="shared" si="7"/>
        <v>0</v>
      </c>
      <c r="E21" s="158">
        <f t="shared" si="7"/>
        <v>0</v>
      </c>
      <c r="F21" s="437">
        <f t="shared" si="7"/>
        <v>0</v>
      </c>
      <c r="G21" s="442">
        <f t="shared" si="7"/>
        <v>0</v>
      </c>
      <c r="H21" s="158">
        <f t="shared" si="7"/>
        <v>1</v>
      </c>
      <c r="I21" s="437">
        <f t="shared" si="7"/>
        <v>0</v>
      </c>
      <c r="J21" s="442">
        <f t="shared" si="7"/>
        <v>1</v>
      </c>
      <c r="K21" s="158">
        <f t="shared" si="7"/>
        <v>0</v>
      </c>
      <c r="L21" s="437">
        <f t="shared" si="7"/>
        <v>0</v>
      </c>
      <c r="M21" s="442">
        <f t="shared" si="7"/>
        <v>0</v>
      </c>
      <c r="N21" s="158">
        <f t="shared" si="7"/>
        <v>1</v>
      </c>
      <c r="O21" s="437">
        <f t="shared" si="7"/>
        <v>0</v>
      </c>
      <c r="P21" s="116">
        <f t="shared" si="7"/>
        <v>1</v>
      </c>
      <c r="Q21" s="107"/>
      <c r="R21" s="107"/>
    </row>
    <row r="22" spans="1:19" ht="26.25" thickBot="1" x14ac:dyDescent="0.4">
      <c r="A22" s="231" t="s">
        <v>17</v>
      </c>
      <c r="B22" s="158">
        <f t="shared" ref="B22:P22" si="8">B20</f>
        <v>0</v>
      </c>
      <c r="C22" s="437">
        <f t="shared" si="8"/>
        <v>0</v>
      </c>
      <c r="D22" s="437">
        <f t="shared" si="8"/>
        <v>0</v>
      </c>
      <c r="E22" s="158">
        <f t="shared" si="8"/>
        <v>0</v>
      </c>
      <c r="F22" s="437">
        <f t="shared" si="8"/>
        <v>0</v>
      </c>
      <c r="G22" s="442">
        <f t="shared" si="8"/>
        <v>0</v>
      </c>
      <c r="H22" s="158">
        <f t="shared" si="8"/>
        <v>0</v>
      </c>
      <c r="I22" s="437">
        <f t="shared" si="8"/>
        <v>0</v>
      </c>
      <c r="J22" s="442">
        <f t="shared" si="8"/>
        <v>0</v>
      </c>
      <c r="K22" s="158">
        <f t="shared" si="8"/>
        <v>0</v>
      </c>
      <c r="L22" s="437">
        <f t="shared" si="8"/>
        <v>0</v>
      </c>
      <c r="M22" s="442">
        <f t="shared" si="8"/>
        <v>0</v>
      </c>
      <c r="N22" s="158">
        <f t="shared" si="8"/>
        <v>0</v>
      </c>
      <c r="O22" s="437">
        <f t="shared" si="8"/>
        <v>0</v>
      </c>
      <c r="P22" s="116">
        <f t="shared" si="8"/>
        <v>0</v>
      </c>
      <c r="Q22" s="108"/>
      <c r="R22" s="108"/>
    </row>
    <row r="23" spans="1:19" ht="26.25" thickBot="1" x14ac:dyDescent="0.4">
      <c r="A23" s="232" t="s">
        <v>18</v>
      </c>
      <c r="B23" s="177">
        <f t="shared" ref="B23:P23" si="9">SUM(B21:B22)</f>
        <v>0</v>
      </c>
      <c r="C23" s="443">
        <f t="shared" si="9"/>
        <v>0</v>
      </c>
      <c r="D23" s="443">
        <f t="shared" si="9"/>
        <v>0</v>
      </c>
      <c r="E23" s="177">
        <f t="shared" si="9"/>
        <v>0</v>
      </c>
      <c r="F23" s="443">
        <f t="shared" si="9"/>
        <v>0</v>
      </c>
      <c r="G23" s="444">
        <f t="shared" si="9"/>
        <v>0</v>
      </c>
      <c r="H23" s="177">
        <f t="shared" si="9"/>
        <v>1</v>
      </c>
      <c r="I23" s="443">
        <f t="shared" si="9"/>
        <v>0</v>
      </c>
      <c r="J23" s="444">
        <f t="shared" si="9"/>
        <v>1</v>
      </c>
      <c r="K23" s="177">
        <f t="shared" si="9"/>
        <v>0</v>
      </c>
      <c r="L23" s="443">
        <f t="shared" si="9"/>
        <v>0</v>
      </c>
      <c r="M23" s="444">
        <f t="shared" si="9"/>
        <v>0</v>
      </c>
      <c r="N23" s="177">
        <f t="shared" si="9"/>
        <v>1</v>
      </c>
      <c r="O23" s="443">
        <f t="shared" si="9"/>
        <v>0</v>
      </c>
      <c r="P23" s="460">
        <f t="shared" si="9"/>
        <v>1</v>
      </c>
      <c r="Q23" s="108"/>
      <c r="R23" s="108"/>
    </row>
    <row r="24" spans="1:19" ht="12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19" ht="25.5" hidden="1" customHeight="1" thickBot="1" x14ac:dyDescent="0.4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13"/>
    </row>
    <row r="26" spans="1:19" ht="37.5" customHeight="1" x14ac:dyDescent="0.35">
      <c r="A26" s="1206"/>
      <c r="B26" s="1206"/>
      <c r="C26" s="1206"/>
      <c r="D26" s="1206"/>
      <c r="E26" s="1206"/>
      <c r="F26" s="1206"/>
      <c r="G26" s="1206"/>
      <c r="H26" s="1206"/>
      <c r="I26" s="1206"/>
      <c r="J26" s="1206"/>
      <c r="K26" s="1206"/>
      <c r="L26" s="1206"/>
      <c r="M26" s="1206"/>
      <c r="N26" s="1206"/>
      <c r="O26" s="1206"/>
      <c r="P26" s="1206"/>
      <c r="Q26" s="1206"/>
      <c r="R26" s="1206"/>
      <c r="S26" s="1206"/>
    </row>
    <row r="27" spans="1:19" ht="26.25" customHeight="1" x14ac:dyDescent="0.35">
      <c r="A27" s="1206"/>
      <c r="B27" s="1206"/>
      <c r="C27" s="1206"/>
      <c r="D27" s="1206"/>
      <c r="E27" s="1206"/>
      <c r="F27" s="1206"/>
      <c r="G27" s="1206"/>
      <c r="H27" s="1206"/>
      <c r="I27" s="1206"/>
      <c r="J27" s="1206"/>
      <c r="K27" s="1206"/>
      <c r="L27" s="1206"/>
      <c r="M27" s="1206"/>
      <c r="N27" s="1206"/>
      <c r="O27" s="1206"/>
      <c r="P27" s="1206"/>
      <c r="Q27" s="113"/>
      <c r="R27" s="113"/>
      <c r="S27" s="113"/>
    </row>
    <row r="32" spans="1:19" x14ac:dyDescent="0.35">
      <c r="H32" s="14" t="s">
        <v>12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topLeftCell="A10" zoomScale="65" zoomScaleNormal="65" workbookViewId="0">
      <selection activeCell="M27" sqref="M27"/>
    </sheetView>
  </sheetViews>
  <sheetFormatPr defaultRowHeight="12.75" x14ac:dyDescent="0.2"/>
  <cols>
    <col min="1" max="1" width="50.140625" style="128" customWidth="1"/>
    <col min="2" max="2" width="8.42578125" style="128" customWidth="1"/>
    <col min="3" max="3" width="9.140625" style="128" customWidth="1"/>
    <col min="4" max="4" width="8.5703125" style="128" customWidth="1"/>
    <col min="5" max="5" width="8.42578125" style="128" customWidth="1"/>
    <col min="6" max="6" width="10" style="128" customWidth="1"/>
    <col min="7" max="7" width="8.5703125" style="128" customWidth="1"/>
    <col min="8" max="8" width="8.140625" style="128" customWidth="1"/>
    <col min="9" max="9" width="9.5703125" style="128" customWidth="1"/>
    <col min="10" max="10" width="8.42578125" style="128" customWidth="1"/>
    <col min="11" max="12" width="9.28515625" style="128" customWidth="1"/>
    <col min="13" max="13" width="9" style="128" customWidth="1"/>
    <col min="14" max="14" width="11.7109375" style="128" customWidth="1"/>
    <col min="15" max="15" width="11.42578125" style="128" customWidth="1"/>
    <col min="16" max="16" width="11.28515625" style="128" customWidth="1"/>
    <col min="17" max="17" width="11.7109375" style="128" customWidth="1"/>
    <col min="18" max="18" width="10.7109375" style="128" customWidth="1"/>
    <col min="19" max="19" width="11.42578125" style="128" customWidth="1"/>
    <col min="20" max="20" width="9.28515625" style="128" customWidth="1"/>
    <col min="21" max="21" width="8.7109375" style="128" customWidth="1"/>
    <col min="22" max="22" width="8" style="128" customWidth="1"/>
    <col min="23" max="23" width="7" style="128" customWidth="1"/>
    <col min="24" max="24" width="8.42578125" style="128" customWidth="1"/>
    <col min="25" max="25" width="7.5703125" style="128" customWidth="1"/>
    <col min="26" max="26" width="7.42578125" style="128" customWidth="1"/>
    <col min="27" max="27" width="8.5703125" style="128" customWidth="1"/>
    <col min="28" max="28" width="8.28515625" style="128" customWidth="1"/>
    <col min="29" max="29" width="9.140625" style="128" customWidth="1"/>
    <col min="30" max="30" width="8.85546875" style="128" customWidth="1"/>
    <col min="31" max="31" width="8.28515625" style="128" customWidth="1"/>
    <col min="32" max="32" width="8.5703125" style="128" customWidth="1"/>
    <col min="33" max="33" width="8.7109375" style="128" customWidth="1"/>
    <col min="34" max="16384" width="9.140625" style="128"/>
  </cols>
  <sheetData>
    <row r="1" spans="1:16" ht="11.25" customHeight="1" x14ac:dyDescent="0.2"/>
    <row r="2" spans="1:16" ht="19.5" customHeight="1" x14ac:dyDescent="0.2">
      <c r="A2" s="1358" t="s">
        <v>113</v>
      </c>
      <c r="B2" s="1358"/>
      <c r="C2" s="1358"/>
      <c r="D2" s="1358"/>
      <c r="E2" s="1358"/>
      <c r="F2" s="1358"/>
      <c r="G2" s="1358"/>
      <c r="H2" s="1358"/>
      <c r="I2" s="1358"/>
      <c r="J2" s="1358"/>
      <c r="K2" s="1358"/>
      <c r="L2" s="1358"/>
      <c r="M2" s="1358"/>
    </row>
    <row r="3" spans="1:16" ht="22.5" customHeight="1" thickBot="1" x14ac:dyDescent="0.25">
      <c r="A3" s="1359"/>
      <c r="B3" s="1359"/>
      <c r="C3" s="1359"/>
      <c r="D3" s="1359"/>
      <c r="E3" s="1359"/>
      <c r="F3" s="1359"/>
      <c r="G3" s="1359"/>
      <c r="H3" s="1359"/>
      <c r="I3" s="1359"/>
      <c r="J3" s="1359"/>
      <c r="K3" s="1359"/>
      <c r="L3" s="1359"/>
      <c r="M3" s="1359"/>
    </row>
    <row r="4" spans="1:16" ht="33" customHeight="1" thickBot="1" x14ac:dyDescent="0.25">
      <c r="A4" s="132" t="s">
        <v>1</v>
      </c>
      <c r="B4" s="1349" t="s">
        <v>19</v>
      </c>
      <c r="C4" s="1350"/>
      <c r="D4" s="1351"/>
      <c r="E4" s="1352" t="s">
        <v>20</v>
      </c>
      <c r="F4" s="1353"/>
      <c r="G4" s="1354"/>
      <c r="H4" s="1349" t="s">
        <v>21</v>
      </c>
      <c r="I4" s="1350"/>
      <c r="J4" s="1351"/>
      <c r="K4" s="1349" t="s">
        <v>22</v>
      </c>
      <c r="L4" s="1350"/>
      <c r="M4" s="1351"/>
      <c r="N4" s="1355" t="s">
        <v>57</v>
      </c>
      <c r="O4" s="1356"/>
      <c r="P4" s="1357"/>
    </row>
    <row r="5" spans="1:16" ht="88.5" customHeight="1" thickBot="1" x14ac:dyDescent="0.25">
      <c r="A5" s="133"/>
      <c r="B5" s="129" t="s">
        <v>53</v>
      </c>
      <c r="C5" s="130" t="s">
        <v>54</v>
      </c>
      <c r="D5" s="131" t="s">
        <v>55</v>
      </c>
      <c r="E5" s="129" t="s">
        <v>53</v>
      </c>
      <c r="F5" s="130" t="s">
        <v>54</v>
      </c>
      <c r="G5" s="131" t="s">
        <v>55</v>
      </c>
      <c r="H5" s="129" t="s">
        <v>53</v>
      </c>
      <c r="I5" s="130" t="s">
        <v>54</v>
      </c>
      <c r="J5" s="131" t="s">
        <v>55</v>
      </c>
      <c r="K5" s="129" t="s">
        <v>53</v>
      </c>
      <c r="L5" s="130" t="s">
        <v>54</v>
      </c>
      <c r="M5" s="131" t="s">
        <v>55</v>
      </c>
      <c r="N5" s="179" t="s">
        <v>53</v>
      </c>
      <c r="O5" s="130" t="s">
        <v>54</v>
      </c>
      <c r="P5" s="180" t="s">
        <v>55</v>
      </c>
    </row>
    <row r="6" spans="1:16" ht="29.25" customHeight="1" x14ac:dyDescent="0.2">
      <c r="A6" s="1360" t="s">
        <v>43</v>
      </c>
      <c r="B6" s="1385">
        <v>27</v>
      </c>
      <c r="C6" s="1386">
        <v>6</v>
      </c>
      <c r="D6" s="1387">
        <v>33</v>
      </c>
      <c r="E6" s="1385">
        <v>29</v>
      </c>
      <c r="F6" s="1386">
        <v>4</v>
      </c>
      <c r="G6" s="1388">
        <v>33</v>
      </c>
      <c r="H6" s="1389">
        <v>34</v>
      </c>
      <c r="I6" s="1386">
        <v>1</v>
      </c>
      <c r="J6" s="1387">
        <v>35</v>
      </c>
      <c r="K6" s="1361">
        <v>2</v>
      </c>
      <c r="L6" s="1362">
        <v>1</v>
      </c>
      <c r="M6" s="1365">
        <v>3</v>
      </c>
      <c r="N6" s="1390">
        <f t="shared" ref="N6:N12" si="0">B6+E6+H6+K6</f>
        <v>92</v>
      </c>
      <c r="O6" s="1370">
        <f t="shared" ref="O6:O13" si="1">C6+F6+I6+L6</f>
        <v>12</v>
      </c>
      <c r="P6" s="1391">
        <f t="shared" ref="P6:P13" si="2">D6+G6+J6+M6</f>
        <v>104</v>
      </c>
    </row>
    <row r="7" spans="1:16" ht="29.25" customHeight="1" x14ac:dyDescent="0.2">
      <c r="A7" s="1360" t="s">
        <v>107</v>
      </c>
      <c r="B7" s="1392">
        <v>3</v>
      </c>
      <c r="C7" s="1393">
        <v>0</v>
      </c>
      <c r="D7" s="1394">
        <v>3</v>
      </c>
      <c r="E7" s="1392">
        <v>2</v>
      </c>
      <c r="F7" s="1393">
        <v>0</v>
      </c>
      <c r="G7" s="1394">
        <v>2</v>
      </c>
      <c r="H7" s="1395">
        <v>2</v>
      </c>
      <c r="I7" s="1396">
        <v>0</v>
      </c>
      <c r="J7" s="1397">
        <v>2</v>
      </c>
      <c r="K7" s="1398">
        <v>0</v>
      </c>
      <c r="L7" s="1398">
        <v>0</v>
      </c>
      <c r="M7" s="1399">
        <v>0</v>
      </c>
      <c r="N7" s="1047">
        <f>B7+E7+H7+K7</f>
        <v>7</v>
      </c>
      <c r="O7" s="1048">
        <f>C7+F7+I7+L7</f>
        <v>0</v>
      </c>
      <c r="P7" s="1049">
        <f>D7+G7+J7+M7</f>
        <v>7</v>
      </c>
    </row>
    <row r="8" spans="1:16" ht="28.5" customHeight="1" x14ac:dyDescent="0.2">
      <c r="A8" s="1050" t="s">
        <v>44</v>
      </c>
      <c r="B8" s="1051">
        <v>6</v>
      </c>
      <c r="C8" s="1048">
        <v>2</v>
      </c>
      <c r="D8" s="1052">
        <v>8</v>
      </c>
      <c r="E8" s="1051">
        <v>8</v>
      </c>
      <c r="F8" s="1048">
        <v>2</v>
      </c>
      <c r="G8" s="1052">
        <v>10</v>
      </c>
      <c r="H8" s="1051">
        <v>9</v>
      </c>
      <c r="I8" s="1048">
        <v>0</v>
      </c>
      <c r="J8" s="1053">
        <v>9</v>
      </c>
      <c r="K8" s="1054">
        <v>7</v>
      </c>
      <c r="L8" s="1048">
        <v>0</v>
      </c>
      <c r="M8" s="1052">
        <v>7</v>
      </c>
      <c r="N8" s="1047">
        <f t="shared" si="0"/>
        <v>30</v>
      </c>
      <c r="O8" s="1048">
        <f t="shared" si="1"/>
        <v>4</v>
      </c>
      <c r="P8" s="1049">
        <f t="shared" si="2"/>
        <v>34</v>
      </c>
    </row>
    <row r="9" spans="1:16" ht="37.5" x14ac:dyDescent="0.2">
      <c r="A9" s="1050" t="s">
        <v>56</v>
      </c>
      <c r="B9" s="1051">
        <v>9</v>
      </c>
      <c r="C9" s="1048">
        <v>0</v>
      </c>
      <c r="D9" s="1052">
        <v>9</v>
      </c>
      <c r="E9" s="1051">
        <v>9</v>
      </c>
      <c r="F9" s="1048">
        <v>0</v>
      </c>
      <c r="G9" s="1052">
        <v>9</v>
      </c>
      <c r="H9" s="1051">
        <v>11</v>
      </c>
      <c r="I9" s="1048">
        <v>0</v>
      </c>
      <c r="J9" s="1053">
        <v>11</v>
      </c>
      <c r="K9" s="1054">
        <v>2</v>
      </c>
      <c r="L9" s="1048">
        <v>0</v>
      </c>
      <c r="M9" s="1052">
        <v>2</v>
      </c>
      <c r="N9" s="1047">
        <f>B9+E9+H9+K9</f>
        <v>31</v>
      </c>
      <c r="O9" s="1048">
        <f t="shared" si="1"/>
        <v>0</v>
      </c>
      <c r="P9" s="1049">
        <f t="shared" si="2"/>
        <v>31</v>
      </c>
    </row>
    <row r="10" spans="1:16" ht="27" customHeight="1" x14ac:dyDescent="0.2">
      <c r="A10" s="1372" t="s">
        <v>50</v>
      </c>
      <c r="B10" s="1051">
        <v>7</v>
      </c>
      <c r="C10" s="1048">
        <v>1</v>
      </c>
      <c r="D10" s="1052">
        <v>8</v>
      </c>
      <c r="E10" s="1051">
        <v>6</v>
      </c>
      <c r="F10" s="1048">
        <v>0</v>
      </c>
      <c r="G10" s="1053">
        <v>6</v>
      </c>
      <c r="H10" s="1054">
        <v>7</v>
      </c>
      <c r="I10" s="1048">
        <v>1</v>
      </c>
      <c r="J10" s="1052">
        <v>8</v>
      </c>
      <c r="K10" s="1055">
        <v>3</v>
      </c>
      <c r="L10" s="1056">
        <v>0</v>
      </c>
      <c r="M10" s="1057">
        <v>3</v>
      </c>
      <c r="N10" s="1047">
        <f t="shared" si="0"/>
        <v>23</v>
      </c>
      <c r="O10" s="1048">
        <f t="shared" si="1"/>
        <v>2</v>
      </c>
      <c r="P10" s="1049">
        <f t="shared" si="2"/>
        <v>25</v>
      </c>
    </row>
    <row r="11" spans="1:16" ht="27.75" customHeight="1" x14ac:dyDescent="0.2">
      <c r="A11" s="1372" t="s">
        <v>49</v>
      </c>
      <c r="B11" s="1051">
        <v>5</v>
      </c>
      <c r="C11" s="1048">
        <v>2</v>
      </c>
      <c r="D11" s="1052">
        <v>7</v>
      </c>
      <c r="E11" s="1051">
        <v>5</v>
      </c>
      <c r="F11" s="1048">
        <v>0</v>
      </c>
      <c r="G11" s="1052">
        <v>5</v>
      </c>
      <c r="H11" s="1051">
        <v>17</v>
      </c>
      <c r="I11" s="1048">
        <v>1</v>
      </c>
      <c r="J11" s="1053">
        <v>18</v>
      </c>
      <c r="K11" s="1055">
        <v>0</v>
      </c>
      <c r="L11" s="1056">
        <v>0</v>
      </c>
      <c r="M11" s="1057">
        <v>0</v>
      </c>
      <c r="N11" s="1047">
        <f t="shared" si="0"/>
        <v>27</v>
      </c>
      <c r="O11" s="1048">
        <f t="shared" si="1"/>
        <v>3</v>
      </c>
      <c r="P11" s="1049">
        <f t="shared" si="2"/>
        <v>30</v>
      </c>
    </row>
    <row r="12" spans="1:16" ht="37.5" customHeight="1" x14ac:dyDescent="0.2">
      <c r="A12" s="1050" t="s">
        <v>38</v>
      </c>
      <c r="B12" s="1051">
        <v>14</v>
      </c>
      <c r="C12" s="1048">
        <v>0</v>
      </c>
      <c r="D12" s="1052">
        <v>14</v>
      </c>
      <c r="E12" s="1051">
        <v>14</v>
      </c>
      <c r="F12" s="1048">
        <v>0</v>
      </c>
      <c r="G12" s="1052">
        <v>14</v>
      </c>
      <c r="H12" s="1051">
        <v>13</v>
      </c>
      <c r="I12" s="1048">
        <v>0</v>
      </c>
      <c r="J12" s="1052">
        <v>13</v>
      </c>
      <c r="K12" s="1051">
        <v>0</v>
      </c>
      <c r="L12" s="1048">
        <v>0</v>
      </c>
      <c r="M12" s="1053">
        <v>0</v>
      </c>
      <c r="N12" s="1047">
        <f t="shared" si="0"/>
        <v>41</v>
      </c>
      <c r="O12" s="1048">
        <f t="shared" si="1"/>
        <v>0</v>
      </c>
      <c r="P12" s="1049">
        <f t="shared" si="2"/>
        <v>41</v>
      </c>
    </row>
    <row r="13" spans="1:16" ht="40.5" customHeight="1" thickBot="1" x14ac:dyDescent="0.25">
      <c r="A13" s="1373" t="s">
        <v>58</v>
      </c>
      <c r="B13" s="1400">
        <v>11</v>
      </c>
      <c r="C13" s="1401">
        <v>2</v>
      </c>
      <c r="D13" s="1402">
        <v>13</v>
      </c>
      <c r="E13" s="1400">
        <v>9</v>
      </c>
      <c r="F13" s="1401">
        <v>1</v>
      </c>
      <c r="G13" s="1403">
        <v>10</v>
      </c>
      <c r="H13" s="1404">
        <v>8</v>
      </c>
      <c r="I13" s="1401">
        <v>0</v>
      </c>
      <c r="J13" s="1402">
        <v>8</v>
      </c>
      <c r="K13" s="1374">
        <v>0</v>
      </c>
      <c r="L13" s="1377">
        <v>0</v>
      </c>
      <c r="M13" s="1379">
        <v>0</v>
      </c>
      <c r="N13" s="1380">
        <f>B13+E13+H13+K13</f>
        <v>28</v>
      </c>
      <c r="O13" s="1381">
        <f t="shared" si="1"/>
        <v>3</v>
      </c>
      <c r="P13" s="1382">
        <f t="shared" si="2"/>
        <v>31</v>
      </c>
    </row>
    <row r="14" spans="1:16" ht="28.5" customHeight="1" thickBot="1" x14ac:dyDescent="0.25">
      <c r="A14" s="134" t="s">
        <v>59</v>
      </c>
      <c r="B14" s="488">
        <f>SUM(B6:B13)</f>
        <v>82</v>
      </c>
      <c r="C14" s="489">
        <f t="shared" ref="C14:O14" si="3">SUM(C6:C13)</f>
        <v>13</v>
      </c>
      <c r="D14" s="490">
        <f t="shared" si="3"/>
        <v>95</v>
      </c>
      <c r="E14" s="488">
        <f t="shared" si="3"/>
        <v>82</v>
      </c>
      <c r="F14" s="489">
        <f t="shared" si="3"/>
        <v>7</v>
      </c>
      <c r="G14" s="491">
        <f t="shared" si="3"/>
        <v>89</v>
      </c>
      <c r="H14" s="492">
        <f t="shared" si="3"/>
        <v>101</v>
      </c>
      <c r="I14" s="489">
        <f t="shared" si="3"/>
        <v>3</v>
      </c>
      <c r="J14" s="493">
        <f t="shared" si="3"/>
        <v>104</v>
      </c>
      <c r="K14" s="494">
        <f t="shared" si="3"/>
        <v>14</v>
      </c>
      <c r="L14" s="495">
        <f t="shared" si="3"/>
        <v>1</v>
      </c>
      <c r="M14" s="496">
        <f t="shared" si="3"/>
        <v>15</v>
      </c>
      <c r="N14" s="497">
        <f t="shared" si="3"/>
        <v>279</v>
      </c>
      <c r="O14" s="498">
        <f t="shared" si="3"/>
        <v>24</v>
      </c>
      <c r="P14" s="499">
        <f>SUM(P6:P13)</f>
        <v>303</v>
      </c>
    </row>
    <row r="15" spans="1:16" ht="19.5" customHeight="1" x14ac:dyDescent="0.2">
      <c r="A15" s="1358" t="s">
        <v>114</v>
      </c>
      <c r="B15" s="1358"/>
      <c r="C15" s="1358"/>
      <c r="D15" s="1358"/>
      <c r="E15" s="1358"/>
      <c r="F15" s="1358"/>
      <c r="G15" s="1358"/>
      <c r="H15" s="1358"/>
      <c r="I15" s="1358"/>
      <c r="J15" s="1358"/>
      <c r="K15" s="1358"/>
      <c r="L15" s="1358"/>
      <c r="M15" s="1358"/>
      <c r="N15" s="1358"/>
      <c r="O15" s="1358"/>
      <c r="P15" s="1358"/>
    </row>
    <row r="16" spans="1:16" ht="24.75" customHeight="1" thickBot="1" x14ac:dyDescent="0.25">
      <c r="A16" s="1359"/>
      <c r="B16" s="1359"/>
      <c r="C16" s="1359"/>
      <c r="D16" s="1359"/>
      <c r="E16" s="1359"/>
      <c r="F16" s="1359"/>
      <c r="G16" s="1359"/>
      <c r="H16" s="1359"/>
      <c r="I16" s="1359"/>
      <c r="J16" s="1359"/>
      <c r="K16" s="1359"/>
      <c r="L16" s="1359"/>
      <c r="M16" s="1359"/>
      <c r="N16" s="1359"/>
      <c r="O16" s="1359"/>
      <c r="P16" s="1359"/>
    </row>
    <row r="17" spans="1:19" ht="32.25" customHeight="1" thickBot="1" x14ac:dyDescent="0.25">
      <c r="A17" s="244" t="s">
        <v>1</v>
      </c>
      <c r="B17" s="1349" t="s">
        <v>19</v>
      </c>
      <c r="C17" s="1350"/>
      <c r="D17" s="1351"/>
      <c r="E17" s="1352" t="s">
        <v>20</v>
      </c>
      <c r="F17" s="1353"/>
      <c r="G17" s="1354"/>
      <c r="H17" s="1349" t="s">
        <v>21</v>
      </c>
      <c r="I17" s="1350"/>
      <c r="J17" s="1351"/>
      <c r="K17" s="1349" t="s">
        <v>22</v>
      </c>
      <c r="L17" s="1350"/>
      <c r="M17" s="1351"/>
      <c r="N17" s="1349" t="s">
        <v>106</v>
      </c>
      <c r="O17" s="1350"/>
      <c r="P17" s="1351"/>
      <c r="Q17" s="1355" t="s">
        <v>57</v>
      </c>
      <c r="R17" s="1356"/>
      <c r="S17" s="1357"/>
    </row>
    <row r="18" spans="1:19" ht="81.75" customHeight="1" thickBot="1" x14ac:dyDescent="0.25">
      <c r="A18" s="218"/>
      <c r="B18" s="129" t="s">
        <v>53</v>
      </c>
      <c r="C18" s="130" t="s">
        <v>54</v>
      </c>
      <c r="D18" s="131" t="s">
        <v>55</v>
      </c>
      <c r="E18" s="129" t="s">
        <v>53</v>
      </c>
      <c r="F18" s="130" t="s">
        <v>54</v>
      </c>
      <c r="G18" s="131" t="s">
        <v>55</v>
      </c>
      <c r="H18" s="129" t="s">
        <v>53</v>
      </c>
      <c r="I18" s="130" t="s">
        <v>54</v>
      </c>
      <c r="J18" s="131" t="s">
        <v>55</v>
      </c>
      <c r="K18" s="129" t="s">
        <v>53</v>
      </c>
      <c r="L18" s="130" t="s">
        <v>54</v>
      </c>
      <c r="M18" s="131" t="s">
        <v>55</v>
      </c>
      <c r="N18" s="129" t="s">
        <v>53</v>
      </c>
      <c r="O18" s="130" t="s">
        <v>54</v>
      </c>
      <c r="P18" s="131" t="s">
        <v>55</v>
      </c>
      <c r="Q18" s="179" t="s">
        <v>53</v>
      </c>
      <c r="R18" s="130" t="s">
        <v>54</v>
      </c>
      <c r="S18" s="180" t="s">
        <v>55</v>
      </c>
    </row>
    <row r="19" spans="1:19" ht="28.5" customHeight="1" x14ac:dyDescent="0.2">
      <c r="A19" s="1360" t="s">
        <v>43</v>
      </c>
      <c r="B19" s="1361">
        <v>0</v>
      </c>
      <c r="C19" s="1362">
        <v>13</v>
      </c>
      <c r="D19" s="1363">
        <v>13</v>
      </c>
      <c r="E19" s="1361">
        <v>2</v>
      </c>
      <c r="F19" s="1362">
        <v>6</v>
      </c>
      <c r="G19" s="1363">
        <v>8</v>
      </c>
      <c r="H19" s="1361">
        <v>0</v>
      </c>
      <c r="I19" s="1362">
        <v>15</v>
      </c>
      <c r="J19" s="1364">
        <v>15</v>
      </c>
      <c r="K19" s="1362">
        <v>3</v>
      </c>
      <c r="L19" s="1362">
        <v>10</v>
      </c>
      <c r="M19" s="1365">
        <v>13</v>
      </c>
      <c r="N19" s="1366">
        <v>0</v>
      </c>
      <c r="O19" s="1367">
        <v>1</v>
      </c>
      <c r="P19" s="1368">
        <v>1</v>
      </c>
      <c r="Q19" s="1369">
        <f t="shared" ref="Q19:S23" si="4">B19+E19+H19+K19+N19</f>
        <v>5</v>
      </c>
      <c r="R19" s="1370">
        <f>C19+F19+I19+L19+O19</f>
        <v>45</v>
      </c>
      <c r="S19" s="1371">
        <f t="shared" si="4"/>
        <v>50</v>
      </c>
    </row>
    <row r="20" spans="1:19" ht="29.25" customHeight="1" x14ac:dyDescent="0.2">
      <c r="A20" s="1050" t="s">
        <v>44</v>
      </c>
      <c r="B20" s="1055">
        <v>0</v>
      </c>
      <c r="C20" s="1056">
        <v>0</v>
      </c>
      <c r="D20" s="1058">
        <v>0</v>
      </c>
      <c r="E20" s="1055">
        <v>0</v>
      </c>
      <c r="F20" s="1056">
        <v>0</v>
      </c>
      <c r="G20" s="1058">
        <v>0</v>
      </c>
      <c r="H20" s="1055">
        <v>1</v>
      </c>
      <c r="I20" s="1056">
        <v>3</v>
      </c>
      <c r="J20" s="1059">
        <v>4</v>
      </c>
      <c r="K20" s="1056">
        <v>1</v>
      </c>
      <c r="L20" s="1056">
        <v>1</v>
      </c>
      <c r="M20" s="1057">
        <v>2</v>
      </c>
      <c r="N20" s="1047">
        <v>0</v>
      </c>
      <c r="O20" s="1048">
        <v>0</v>
      </c>
      <c r="P20" s="1049">
        <v>0</v>
      </c>
      <c r="Q20" s="1051">
        <f t="shared" si="4"/>
        <v>2</v>
      </c>
      <c r="R20" s="1048">
        <f t="shared" si="4"/>
        <v>4</v>
      </c>
      <c r="S20" s="1053">
        <f t="shared" si="4"/>
        <v>6</v>
      </c>
    </row>
    <row r="21" spans="1:19" ht="24" customHeight="1" x14ac:dyDescent="0.2">
      <c r="A21" s="1372" t="s">
        <v>50</v>
      </c>
      <c r="B21" s="1055">
        <v>0</v>
      </c>
      <c r="C21" s="1056">
        <v>0</v>
      </c>
      <c r="D21" s="1058">
        <v>0</v>
      </c>
      <c r="E21" s="1055">
        <v>0</v>
      </c>
      <c r="F21" s="1056">
        <v>0</v>
      </c>
      <c r="G21" s="1058">
        <v>0</v>
      </c>
      <c r="H21" s="1055">
        <v>1</v>
      </c>
      <c r="I21" s="1056">
        <v>0</v>
      </c>
      <c r="J21" s="1059">
        <v>1</v>
      </c>
      <c r="K21" s="1056">
        <v>0</v>
      </c>
      <c r="L21" s="1056">
        <v>0</v>
      </c>
      <c r="M21" s="1057">
        <v>0</v>
      </c>
      <c r="N21" s="1047">
        <v>0</v>
      </c>
      <c r="O21" s="1048">
        <f>C21+F21+I21+L21</f>
        <v>0</v>
      </c>
      <c r="P21" s="1049">
        <v>0</v>
      </c>
      <c r="Q21" s="1051">
        <f t="shared" si="4"/>
        <v>1</v>
      </c>
      <c r="R21" s="1048">
        <f t="shared" si="4"/>
        <v>0</v>
      </c>
      <c r="S21" s="1053">
        <f t="shared" si="4"/>
        <v>1</v>
      </c>
    </row>
    <row r="22" spans="1:19" ht="27.75" customHeight="1" x14ac:dyDescent="0.2">
      <c r="A22" s="1372" t="s">
        <v>49</v>
      </c>
      <c r="B22" s="1051">
        <v>0</v>
      </c>
      <c r="C22" s="1048">
        <v>6</v>
      </c>
      <c r="D22" s="1052">
        <v>6</v>
      </c>
      <c r="E22" s="1051">
        <v>0</v>
      </c>
      <c r="F22" s="1048">
        <v>9</v>
      </c>
      <c r="G22" s="1052">
        <v>9</v>
      </c>
      <c r="H22" s="1051">
        <v>0</v>
      </c>
      <c r="I22" s="1048">
        <v>3</v>
      </c>
      <c r="J22" s="1053">
        <v>3</v>
      </c>
      <c r="K22" s="1054">
        <v>0</v>
      </c>
      <c r="L22" s="1048">
        <v>6</v>
      </c>
      <c r="M22" s="1052">
        <v>6</v>
      </c>
      <c r="N22" s="1047">
        <v>0</v>
      </c>
      <c r="O22" s="1048">
        <v>0</v>
      </c>
      <c r="P22" s="1049">
        <v>0</v>
      </c>
      <c r="Q22" s="1051">
        <f t="shared" si="4"/>
        <v>0</v>
      </c>
      <c r="R22" s="1048">
        <f t="shared" si="4"/>
        <v>24</v>
      </c>
      <c r="S22" s="1053">
        <f t="shared" si="4"/>
        <v>24</v>
      </c>
    </row>
    <row r="23" spans="1:19" ht="45" customHeight="1" thickBot="1" x14ac:dyDescent="0.25">
      <c r="A23" s="1373" t="s">
        <v>67</v>
      </c>
      <c r="B23" s="1374">
        <v>0</v>
      </c>
      <c r="C23" s="1375">
        <v>5</v>
      </c>
      <c r="D23" s="1376">
        <v>5</v>
      </c>
      <c r="E23" s="1374">
        <v>0</v>
      </c>
      <c r="F23" s="1377">
        <v>2</v>
      </c>
      <c r="G23" s="1376">
        <v>2</v>
      </c>
      <c r="H23" s="1374">
        <v>0</v>
      </c>
      <c r="I23" s="1377">
        <v>3</v>
      </c>
      <c r="J23" s="1378">
        <v>3</v>
      </c>
      <c r="K23" s="1377">
        <v>0</v>
      </c>
      <c r="L23" s="1377">
        <v>5</v>
      </c>
      <c r="M23" s="1379">
        <v>5</v>
      </c>
      <c r="N23" s="1380">
        <v>0</v>
      </c>
      <c r="O23" s="1381">
        <v>0</v>
      </c>
      <c r="P23" s="1382">
        <v>0</v>
      </c>
      <c r="Q23" s="1383">
        <f t="shared" si="4"/>
        <v>0</v>
      </c>
      <c r="R23" s="1381">
        <f t="shared" si="4"/>
        <v>15</v>
      </c>
      <c r="S23" s="1384">
        <f t="shared" si="4"/>
        <v>15</v>
      </c>
    </row>
    <row r="24" spans="1:19" ht="27.75" customHeight="1" thickBot="1" x14ac:dyDescent="0.25">
      <c r="A24" s="134" t="s">
        <v>59</v>
      </c>
      <c r="B24" s="494">
        <f t="shared" ref="B24:S24" si="5">SUM(B19:B23)</f>
        <v>0</v>
      </c>
      <c r="C24" s="500">
        <f t="shared" si="5"/>
        <v>24</v>
      </c>
      <c r="D24" s="501">
        <f t="shared" si="5"/>
        <v>24</v>
      </c>
      <c r="E24" s="494">
        <f t="shared" si="5"/>
        <v>2</v>
      </c>
      <c r="F24" s="495">
        <f t="shared" si="5"/>
        <v>17</v>
      </c>
      <c r="G24" s="501">
        <f t="shared" si="5"/>
        <v>19</v>
      </c>
      <c r="H24" s="502">
        <f t="shared" si="5"/>
        <v>2</v>
      </c>
      <c r="I24" s="503">
        <f t="shared" si="5"/>
        <v>24</v>
      </c>
      <c r="J24" s="504">
        <f t="shared" si="5"/>
        <v>26</v>
      </c>
      <c r="K24" s="495">
        <f t="shared" si="5"/>
        <v>4</v>
      </c>
      <c r="L24" s="495">
        <f t="shared" si="5"/>
        <v>22</v>
      </c>
      <c r="M24" s="495">
        <f t="shared" si="5"/>
        <v>26</v>
      </c>
      <c r="N24" s="497">
        <f t="shared" si="5"/>
        <v>0</v>
      </c>
      <c r="O24" s="498">
        <f t="shared" si="5"/>
        <v>1</v>
      </c>
      <c r="P24" s="499">
        <f t="shared" si="5"/>
        <v>1</v>
      </c>
      <c r="Q24" s="505">
        <f t="shared" si="5"/>
        <v>8</v>
      </c>
      <c r="R24" s="506">
        <f t="shared" si="5"/>
        <v>88</v>
      </c>
      <c r="S24" s="507">
        <f t="shared" si="5"/>
        <v>96</v>
      </c>
    </row>
    <row r="25" spans="1:19" ht="23.25" customHeight="1" thickBot="1" x14ac:dyDescent="0.25"/>
    <row r="26" spans="1:19" ht="30.75" customHeight="1" thickBot="1" x14ac:dyDescent="0.25">
      <c r="A26" s="135" t="s">
        <v>60</v>
      </c>
      <c r="B26" s="301">
        <f>N14+Q24</f>
        <v>287</v>
      </c>
      <c r="C26" s="301">
        <f>O14+R24</f>
        <v>112</v>
      </c>
      <c r="D26" s="302">
        <f>P14+S24</f>
        <v>399</v>
      </c>
    </row>
    <row r="27" spans="1:19" ht="36" customHeight="1" x14ac:dyDescent="0.2">
      <c r="A27" s="136"/>
      <c r="B27" s="137"/>
      <c r="C27" s="137"/>
      <c r="D27" s="137"/>
    </row>
    <row r="28" spans="1:19" ht="36" customHeight="1" x14ac:dyDescent="0.2"/>
  </sheetData>
  <mergeCells count="13">
    <mergeCell ref="A2:M3"/>
    <mergeCell ref="B4:D4"/>
    <mergeCell ref="E4:G4"/>
    <mergeCell ref="H4:J4"/>
    <mergeCell ref="K4:M4"/>
    <mergeCell ref="B17:D17"/>
    <mergeCell ref="E17:G17"/>
    <mergeCell ref="Q17:S17"/>
    <mergeCell ref="N4:P4"/>
    <mergeCell ref="H17:J17"/>
    <mergeCell ref="K17:M17"/>
    <mergeCell ref="N17:P17"/>
    <mergeCell ref="A15:P1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2019-03-13T08:17:33Z</cp:lastPrinted>
  <dcterms:created xsi:type="dcterms:W3CDTF">2015-08-28T07:26:11Z</dcterms:created>
  <dcterms:modified xsi:type="dcterms:W3CDTF">2019-03-13T08:20:05Z</dcterms:modified>
</cp:coreProperties>
</file>