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62913"/>
</workbook>
</file>

<file path=xl/calcChain.xml><?xml version="1.0" encoding="utf-8"?>
<calcChain xmlns="http://schemas.openxmlformats.org/spreadsheetml/2006/main">
  <c r="P132" i="3" l="1"/>
  <c r="O132" i="3"/>
  <c r="N132" i="3"/>
  <c r="M127" i="3"/>
  <c r="L127" i="3"/>
  <c r="K127" i="3"/>
  <c r="J127" i="3"/>
  <c r="I127" i="3"/>
  <c r="H127" i="3"/>
  <c r="G127" i="3"/>
  <c r="F127" i="3"/>
  <c r="E127" i="3"/>
  <c r="D127" i="3"/>
  <c r="C127" i="3"/>
  <c r="B127" i="3"/>
  <c r="P126" i="3"/>
  <c r="O126" i="3"/>
  <c r="N126" i="3"/>
  <c r="P125" i="3"/>
  <c r="O125" i="3"/>
  <c r="N125" i="3"/>
  <c r="P124" i="3"/>
  <c r="O124" i="3"/>
  <c r="N124" i="3"/>
  <c r="P123" i="3"/>
  <c r="O123" i="3"/>
  <c r="N123" i="3"/>
  <c r="P122" i="3"/>
  <c r="O122" i="3"/>
  <c r="N122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P113" i="3"/>
  <c r="O113" i="3"/>
  <c r="N113" i="3"/>
  <c r="P112" i="3"/>
  <c r="O112" i="3"/>
  <c r="N112" i="3"/>
  <c r="P111" i="3"/>
  <c r="O111" i="3"/>
  <c r="N111" i="3"/>
  <c r="P110" i="3"/>
  <c r="O110" i="3"/>
  <c r="N110" i="3"/>
  <c r="P109" i="3"/>
  <c r="O109" i="3"/>
  <c r="N109" i="3"/>
  <c r="P108" i="3"/>
  <c r="O108" i="3"/>
  <c r="N108" i="3"/>
  <c r="P107" i="3"/>
  <c r="O107" i="3"/>
  <c r="N107" i="3"/>
  <c r="O114" i="3" l="1"/>
  <c r="P114" i="3"/>
  <c r="O127" i="3"/>
  <c r="P127" i="3"/>
  <c r="N114" i="3"/>
  <c r="N127" i="3"/>
  <c r="C134" i="3" l="1"/>
  <c r="D134" i="3"/>
  <c r="B134" i="3"/>
  <c r="S96" i="3"/>
  <c r="R96" i="3"/>
  <c r="Q96" i="3"/>
  <c r="S95" i="3"/>
  <c r="R95" i="3"/>
  <c r="Q95" i="3"/>
  <c r="S94" i="3"/>
  <c r="R94" i="3"/>
  <c r="Q94" i="3"/>
  <c r="S93" i="3"/>
  <c r="R93" i="3"/>
  <c r="Q93" i="3"/>
  <c r="S92" i="3"/>
  <c r="R92" i="3"/>
  <c r="Q92" i="3"/>
  <c r="S91" i="3"/>
  <c r="R91" i="3"/>
  <c r="Q91" i="3"/>
  <c r="S90" i="3"/>
  <c r="R90" i="3"/>
  <c r="Q90" i="3"/>
  <c r="P84" i="3"/>
  <c r="O84" i="3"/>
  <c r="N84" i="3"/>
  <c r="P83" i="3"/>
  <c r="O83" i="3"/>
  <c r="N83" i="3"/>
  <c r="P82" i="3"/>
  <c r="O82" i="3"/>
  <c r="N82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S64" i="3" l="1"/>
  <c r="AE64" i="3" s="1"/>
  <c r="R64" i="3"/>
  <c r="AD64" i="3" s="1"/>
  <c r="Q64" i="3"/>
  <c r="AC64" i="3" s="1"/>
  <c r="S63" i="3"/>
  <c r="AE63" i="3" s="1"/>
  <c r="R63" i="3"/>
  <c r="AD63" i="3" s="1"/>
  <c r="Q63" i="3"/>
  <c r="AC63" i="3" s="1"/>
  <c r="S62" i="3"/>
  <c r="AE62" i="3" s="1"/>
  <c r="R62" i="3"/>
  <c r="AD62" i="3" s="1"/>
  <c r="Q62" i="3"/>
  <c r="AC62" i="3" s="1"/>
  <c r="S61" i="3"/>
  <c r="AE61" i="3" s="1"/>
  <c r="R61" i="3"/>
  <c r="AD61" i="3" s="1"/>
  <c r="Q61" i="3"/>
  <c r="AC61" i="3" s="1"/>
  <c r="S60" i="3"/>
  <c r="AE60" i="3" s="1"/>
  <c r="R60" i="3"/>
  <c r="AD60" i="3" s="1"/>
  <c r="Q60" i="3"/>
  <c r="AC60" i="3" s="1"/>
  <c r="S59" i="3"/>
  <c r="AE59" i="3" s="1"/>
  <c r="R59" i="3"/>
  <c r="AD59" i="3" s="1"/>
  <c r="Q59" i="3"/>
  <c r="AC59" i="3" s="1"/>
  <c r="V46" i="3"/>
  <c r="U46" i="3"/>
  <c r="T46" i="3"/>
  <c r="V45" i="3"/>
  <c r="U45" i="3"/>
  <c r="T45" i="3"/>
  <c r="V44" i="3"/>
  <c r="U44" i="3"/>
  <c r="T44" i="3"/>
  <c r="V43" i="3"/>
  <c r="U43" i="3"/>
  <c r="T43" i="3"/>
  <c r="S37" i="3"/>
  <c r="AH37" i="3" s="1"/>
  <c r="R37" i="3"/>
  <c r="AG37" i="3" s="1"/>
  <c r="Q37" i="3"/>
  <c r="AF37" i="3" s="1"/>
  <c r="S36" i="3"/>
  <c r="AH36" i="3" s="1"/>
  <c r="R36" i="3"/>
  <c r="AG36" i="3" s="1"/>
  <c r="Q36" i="3"/>
  <c r="AF36" i="3" s="1"/>
  <c r="S35" i="3"/>
  <c r="AH35" i="3" s="1"/>
  <c r="R35" i="3"/>
  <c r="AG35" i="3" s="1"/>
  <c r="Q35" i="3"/>
  <c r="AF35" i="3" s="1"/>
  <c r="S34" i="3"/>
  <c r="AH34" i="3" s="1"/>
  <c r="R34" i="3"/>
  <c r="AG34" i="3" s="1"/>
  <c r="Q34" i="3"/>
  <c r="AF34" i="3" s="1"/>
  <c r="S33" i="3"/>
  <c r="AH33" i="3" s="1"/>
  <c r="R33" i="3"/>
  <c r="AG33" i="3" s="1"/>
  <c r="Q33" i="3"/>
  <c r="AF33" i="3" s="1"/>
  <c r="S32" i="3"/>
  <c r="AH32" i="3" s="1"/>
  <c r="R32" i="3"/>
  <c r="AG32" i="3" s="1"/>
  <c r="Q32" i="3"/>
  <c r="AF32" i="3" s="1"/>
  <c r="S31" i="3"/>
  <c r="AH31" i="3" s="1"/>
  <c r="R31" i="3"/>
  <c r="AG31" i="3" s="1"/>
  <c r="Q31" i="3"/>
  <c r="AF31" i="3" s="1"/>
  <c r="S30" i="3"/>
  <c r="AH30" i="3" s="1"/>
  <c r="R30" i="3"/>
  <c r="AG30" i="3" s="1"/>
  <c r="Q30" i="3"/>
  <c r="AF30" i="3" s="1"/>
  <c r="S29" i="3"/>
  <c r="AH29" i="3" s="1"/>
  <c r="R29" i="3"/>
  <c r="AG29" i="3" s="1"/>
  <c r="Q29" i="3"/>
  <c r="AF29" i="3" s="1"/>
  <c r="S28" i="3"/>
  <c r="AH28" i="3" s="1"/>
  <c r="R28" i="3"/>
  <c r="AG28" i="3" s="1"/>
  <c r="Q28" i="3"/>
  <c r="AF28" i="3" s="1"/>
  <c r="S27" i="3"/>
  <c r="AH27" i="3" s="1"/>
  <c r="R27" i="3"/>
  <c r="AG27" i="3" s="1"/>
  <c r="Q27" i="3"/>
  <c r="AF27" i="3" s="1"/>
  <c r="S19" i="3"/>
  <c r="AE19" i="3" s="1"/>
  <c r="R19" i="3"/>
  <c r="AD19" i="3" s="1"/>
  <c r="Q19" i="3"/>
  <c r="AC19" i="3" s="1"/>
  <c r="S18" i="3"/>
  <c r="AE18" i="3" s="1"/>
  <c r="R18" i="3"/>
  <c r="AD18" i="3" s="1"/>
  <c r="Q18" i="3"/>
  <c r="AC18" i="3" s="1"/>
  <c r="S17" i="3"/>
  <c r="AE17" i="3" s="1"/>
  <c r="R17" i="3"/>
  <c r="AD17" i="3" s="1"/>
  <c r="Q17" i="3"/>
  <c r="AC17" i="3" s="1"/>
  <c r="S16" i="3"/>
  <c r="AE16" i="3" s="1"/>
  <c r="R16" i="3"/>
  <c r="AD16" i="3" s="1"/>
  <c r="Q16" i="3"/>
  <c r="AC16" i="3" s="1"/>
  <c r="S15" i="3"/>
  <c r="AE15" i="3" s="1"/>
  <c r="R15" i="3"/>
  <c r="AD15" i="3" s="1"/>
  <c r="Q15" i="3"/>
  <c r="AC15" i="3" s="1"/>
  <c r="S14" i="3"/>
  <c r="AE14" i="3" s="1"/>
  <c r="R14" i="3"/>
  <c r="AD14" i="3" s="1"/>
  <c r="Q14" i="3"/>
  <c r="AC14" i="3" s="1"/>
  <c r="S13" i="3"/>
  <c r="AE13" i="3" s="1"/>
  <c r="R13" i="3"/>
  <c r="AD13" i="3" s="1"/>
  <c r="Q13" i="3"/>
  <c r="AC13" i="3" s="1"/>
  <c r="S12" i="3"/>
  <c r="AE12" i="3" s="1"/>
  <c r="R12" i="3"/>
  <c r="AD12" i="3" s="1"/>
  <c r="Q12" i="3"/>
  <c r="AC12" i="3" s="1"/>
  <c r="S11" i="3"/>
  <c r="AE11" i="3" s="1"/>
  <c r="R11" i="3"/>
  <c r="AD11" i="3" s="1"/>
  <c r="Q11" i="3"/>
  <c r="AC11" i="3" s="1"/>
  <c r="S10" i="3"/>
  <c r="AE10" i="3" s="1"/>
  <c r="R10" i="3"/>
  <c r="AD10" i="3" s="1"/>
  <c r="Q10" i="3"/>
  <c r="AC10" i="3" s="1"/>
  <c r="S9" i="3"/>
  <c r="AE9" i="3" s="1"/>
  <c r="R9" i="3"/>
  <c r="AD9" i="3" s="1"/>
  <c r="Q9" i="3"/>
  <c r="AC9" i="3" s="1"/>
  <c r="S65" i="3" l="1"/>
  <c r="B65" i="3"/>
  <c r="C65" i="3"/>
  <c r="D65" i="3"/>
  <c r="E65" i="3"/>
  <c r="F65" i="3"/>
  <c r="G65" i="3"/>
  <c r="H65" i="3"/>
  <c r="I65" i="3"/>
  <c r="J65" i="3"/>
  <c r="K65" i="3"/>
  <c r="L65" i="3"/>
  <c r="M65" i="3"/>
  <c r="N65" i="3"/>
  <c r="O65" i="3"/>
  <c r="P65" i="3"/>
  <c r="Q65" i="3"/>
  <c r="T65" i="3"/>
  <c r="U65" i="3"/>
  <c r="V65" i="3"/>
  <c r="W65" i="3"/>
  <c r="X65" i="3"/>
  <c r="Y65" i="3"/>
  <c r="Z65" i="3"/>
  <c r="AA65" i="3"/>
  <c r="AB65" i="3"/>
  <c r="V51" i="3"/>
  <c r="U51" i="3"/>
  <c r="T51" i="3"/>
  <c r="AE38" i="3"/>
  <c r="AD38" i="3"/>
  <c r="AC38" i="3"/>
  <c r="AB38" i="3"/>
  <c r="AA38" i="3"/>
  <c r="Z38" i="3"/>
  <c r="Y38" i="3"/>
  <c r="X38" i="3"/>
  <c r="W38" i="3"/>
  <c r="V38" i="3"/>
  <c r="U38" i="3"/>
  <c r="T38" i="3"/>
  <c r="Q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S38" i="3"/>
  <c r="AH38" i="3" s="1"/>
  <c r="AF38" i="3" l="1"/>
  <c r="AD65" i="3"/>
  <c r="AC65" i="3"/>
  <c r="AE65" i="3"/>
  <c r="R65" i="3"/>
  <c r="R38" i="3"/>
  <c r="AG38" i="3" s="1"/>
  <c r="P97" i="3"/>
  <c r="O97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S97" i="3"/>
  <c r="R97" i="3"/>
  <c r="Q97" i="3"/>
  <c r="M85" i="3"/>
  <c r="L85" i="3"/>
  <c r="K85" i="3"/>
  <c r="J85" i="3"/>
  <c r="I85" i="3"/>
  <c r="H85" i="3"/>
  <c r="G85" i="3"/>
  <c r="F85" i="3"/>
  <c r="E85" i="3"/>
  <c r="D85" i="3"/>
  <c r="C85" i="3"/>
  <c r="B85" i="3"/>
  <c r="P85" i="3"/>
  <c r="O85" i="3"/>
  <c r="N85" i="3"/>
  <c r="B20" i="3" l="1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T20" i="3"/>
  <c r="U20" i="3"/>
  <c r="V20" i="3"/>
  <c r="W20" i="3"/>
  <c r="X20" i="3"/>
  <c r="Y20" i="3"/>
  <c r="Z20" i="3"/>
  <c r="AA20" i="3"/>
  <c r="AB20" i="3"/>
  <c r="S20" i="3" l="1"/>
  <c r="AE20" i="3" s="1"/>
  <c r="R20" i="3"/>
  <c r="AD20" i="3" s="1"/>
  <c r="Q20" i="3"/>
  <c r="AC20" i="3" s="1"/>
  <c r="D69" i="3" l="1"/>
  <c r="C69" i="3"/>
  <c r="B69" i="3"/>
  <c r="U47" i="3"/>
  <c r="T47" i="3"/>
  <c r="V47" i="3"/>
  <c r="U52" i="3"/>
  <c r="T5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B99" i="3" l="1"/>
  <c r="B67" i="3"/>
  <c r="C67" i="3"/>
  <c r="C99" i="3"/>
  <c r="D67" i="3"/>
  <c r="D99" i="3"/>
  <c r="C68" i="3"/>
  <c r="B68" i="3"/>
  <c r="D68" i="3"/>
  <c r="C70" i="3" l="1"/>
  <c r="C137" i="3" s="1"/>
  <c r="D70" i="3"/>
  <c r="D137" i="3" s="1"/>
  <c r="B70" i="3"/>
  <c r="B137" i="3" s="1"/>
</calcChain>
</file>

<file path=xl/sharedStrings.xml><?xml version="1.0" encoding="utf-8"?>
<sst xmlns="http://schemas.openxmlformats.org/spreadsheetml/2006/main" count="366" uniqueCount="82">
  <si>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</si>
  <si>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</si>
  <si>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</si>
  <si>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</si>
  <si>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</si>
  <si>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</si>
  <si>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</si>
  <si>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</si>
  <si>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</si>
  <si>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</si>
  <si>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</si>
  <si>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</si>
  <si>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</si>
  <si>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</si>
  <si>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</si>
  <si>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</si>
  <si>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</si>
  <si>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</si>
  <si>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</si>
  <si>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</si>
  <si>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</si>
  <si>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</si>
  <si>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</si>
  <si>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</si>
  <si>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</si>
  <si>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</si>
  <si>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</si>
  <si>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</si>
  <si>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</si>
  <si>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</si>
  <si>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</si>
  <si>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</si>
  <si>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</si>
  <si>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</si>
  <si>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</si>
  <si>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</si>
  <si>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</si>
  <si>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</si>
  <si>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</si>
  <si>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</si>
  <si>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</si>
  <si>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</si>
  <si>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</si>
  <si>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</si>
  <si>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</si>
  <si>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</si>
  <si>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</si>
  <si>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</si>
  <si>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</si>
  <si>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</si>
  <si>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</si>
  <si>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</si>
  <si>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</si>
  <si>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</si>
  <si>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</si>
  <si>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</si>
  <si>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</si>
  <si>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</si>
  <si>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</si>
  <si>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</si>
  <si>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</si>
  <si>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</si>
  <si>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</si>
  <si>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</si>
  <si>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</si>
  <si>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</si>
  <si>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</si>
  <si>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</si>
  <si>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</si>
  <si>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</si>
  <si>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</si>
  <si>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</si>
  <si>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</si>
  <si>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>Сводная ведомость контингента специалистов  Очной формы обучения по состоянию на 01.09.2021 года</t>
  </si>
  <si>
    <t xml:space="preserve">  </t>
  </si>
  <si>
    <t>на 01.10.2021 года</t>
  </si>
  <si>
    <t>Сводная ведомость контингента специалистов  Заочной формы обучения по состоянию на 01.10.2021 года</t>
  </si>
  <si>
    <t>Сводная ведомость контингента очно-заочной  формы обучения на 01.10.2021 года</t>
  </si>
  <si>
    <t>Контингент Аспирантуры   ОФО  по состоянию на 01.10.2021  года</t>
  </si>
  <si>
    <t>Контингент Аспирантуры   ЗФО  по состоянию на 01.10.2021 г.</t>
  </si>
  <si>
    <t>Итого :</t>
  </si>
  <si>
    <t>Сводная ведомость контингента по Очно-заочной форме обучения КФУ имени В.И. Вернадского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</si>
</sst>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0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sz val="14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i/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1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1" xfId="14" applyFont="1" applyFill="1" applyBorder="1" applyAlignment="1">
      <alignment horizontal="center" vertical="center" wrapText="1"/>
    </xf>
    <xf numFmtId="0" fontId="30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0" fillId="4" borderId="20" xfId="14" applyFont="1" applyFill="1" applyBorder="1" applyAlignment="1">
      <alignment horizontal="center" vertical="center" wrapText="1"/>
    </xf>
    <xf numFmtId="0" fontId="30" fillId="4" borderId="21" xfId="14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2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" fillId="4" borderId="38" xfId="0" applyFont="1" applyFill="1" applyBorder="1" applyAlignment="1">
      <alignment horizontal="left" vertical="center" wrapText="1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17" fillId="4" borderId="47" xfId="0" applyFont="1" applyFill="1" applyBorder="1" applyAlignment="1">
      <alignment horizontal="left" vertical="center" wrapText="1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17" fillId="4" borderId="45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" fillId="4" borderId="33" xfId="0" applyFont="1" applyFill="1" applyBorder="1" applyAlignment="1">
      <alignment horizontal="left" vertical="center" wrapText="1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17" fillId="4" borderId="87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" fillId="4" borderId="58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6" fillId="4" borderId="59" xfId="14" applyFont="1" applyFill="1" applyBorder="1" applyAlignment="1">
      <alignment horizontal="center"/>
    </xf>
    <xf numFmtId="0" fontId="17" fillId="4" borderId="29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41" xfId="5" quotePrefix="1" applyFont="1" applyFill="1" applyBorder="1" applyAlignment="1">
      <alignment horizontal="center" vertical="center" wrapText="1"/>
    </xf>
    <xf numFmtId="0" fontId="36" fillId="4" borderId="63" xfId="5" quotePrefix="1" applyFont="1" applyFill="1" applyBorder="1" applyAlignment="1">
      <alignment horizontal="center" vertical="center" wrapText="1"/>
    </xf>
    <xf numFmtId="0" fontId="28" fillId="4" borderId="45" xfId="12" applyFont="1" applyFill="1" applyBorder="1" applyAlignment="1">
      <alignment wrapText="1"/>
    </xf>
    <xf numFmtId="0" fontId="35" fillId="4" borderId="38" xfId="12" applyFont="1" applyFill="1" applyBorder="1" applyAlignment="1">
      <alignment horizontal="center" vertical="center" wrapText="1"/>
    </xf>
    <xf numFmtId="0" fontId="35" fillId="4" borderId="39" xfId="12" applyFont="1" applyFill="1" applyBorder="1" applyAlignment="1">
      <alignment horizontal="center" vertical="center" wrapText="1"/>
    </xf>
    <xf numFmtId="0" fontId="35" fillId="4" borderId="45" xfId="12" applyFont="1" applyFill="1" applyBorder="1" applyAlignment="1">
      <alignment horizontal="center" vertical="center" wrapText="1"/>
    </xf>
    <xf numFmtId="0" fontId="35" fillId="4" borderId="40" xfId="12" applyFont="1" applyFill="1" applyBorder="1" applyAlignment="1">
      <alignment horizontal="center" vertical="center" wrapText="1"/>
    </xf>
    <xf numFmtId="0" fontId="35" fillId="4" borderId="44" xfId="12" applyFont="1" applyFill="1" applyBorder="1" applyAlignment="1">
      <alignment horizontal="center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36" fillId="4" borderId="44" xfId="5" quotePrefix="1" applyFont="1" applyFill="1" applyBorder="1" applyAlignment="1">
      <alignment horizontal="center" vertical="center" wrapText="1"/>
    </xf>
    <xf numFmtId="0" fontId="36" fillId="4" borderId="43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35" fillId="4" borderId="47" xfId="12" applyFont="1" applyFill="1" applyBorder="1" applyAlignment="1">
      <alignment horizontal="center" vertical="center" wrapText="1"/>
    </xf>
    <xf numFmtId="0" fontId="35" fillId="4" borderId="51" xfId="12" applyFont="1" applyFill="1" applyBorder="1" applyAlignment="1">
      <alignment horizontal="center" vertical="center" wrapText="1"/>
    </xf>
    <xf numFmtId="0" fontId="35" fillId="4" borderId="21" xfId="12" applyFont="1" applyFill="1" applyBorder="1" applyAlignment="1">
      <alignment horizontal="center" vertical="center" wrapText="1"/>
    </xf>
    <xf numFmtId="0" fontId="35" fillId="4" borderId="52" xfId="12" applyFont="1" applyFill="1" applyBorder="1" applyAlignment="1">
      <alignment horizontal="center" vertical="center" wrapText="1"/>
    </xf>
    <xf numFmtId="0" fontId="36" fillId="4" borderId="50" xfId="5" quotePrefix="1" applyFont="1" applyFill="1" applyBorder="1" applyAlignment="1">
      <alignment horizontal="center" vertical="center" wrapText="1"/>
    </xf>
    <xf numFmtId="0" fontId="36" fillId="4" borderId="21" xfId="5" quotePrefix="1" applyFont="1" applyFill="1" applyBorder="1" applyAlignment="1">
      <alignment horizontal="center" vertical="center" wrapText="1"/>
    </xf>
    <xf numFmtId="0" fontId="36" fillId="4" borderId="81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2" fillId="4" borderId="20" xfId="13" applyFont="1" applyFill="1" applyBorder="1" applyAlignment="1">
      <alignment vertical="center" wrapText="1"/>
    </xf>
    <xf numFmtId="0" fontId="35" fillId="4" borderId="30" xfId="12" applyFont="1" applyFill="1" applyBorder="1" applyAlignment="1">
      <alignment horizontal="center" vertical="center" wrapText="1"/>
    </xf>
    <xf numFmtId="0" fontId="35" fillId="4" borderId="34" xfId="12" applyFont="1" applyFill="1" applyBorder="1" applyAlignment="1">
      <alignment horizontal="center" vertical="center" wrapText="1"/>
    </xf>
    <xf numFmtId="0" fontId="35" fillId="4" borderId="41" xfId="12" applyFont="1" applyFill="1" applyBorder="1" applyAlignment="1">
      <alignment horizontal="center" vertical="center" wrapText="1"/>
    </xf>
    <xf numFmtId="0" fontId="35" fillId="4" borderId="35" xfId="12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35" fillId="4" borderId="53" xfId="12" applyFont="1" applyFill="1" applyBorder="1" applyAlignment="1">
      <alignment horizontal="center" vertical="center" wrapText="1"/>
    </xf>
    <xf numFmtId="0" fontId="35" fillId="4" borderId="27" xfId="12" applyFont="1" applyFill="1" applyBorder="1" applyAlignment="1">
      <alignment horizontal="center" vertical="center" wrapText="1"/>
    </xf>
    <xf numFmtId="0" fontId="35" fillId="4" borderId="57" xfId="12" applyFont="1" applyFill="1" applyBorder="1" applyAlignment="1">
      <alignment horizontal="center" vertical="center" wrapText="1"/>
    </xf>
    <xf numFmtId="0" fontId="35" fillId="4" borderId="29" xfId="12" applyFont="1" applyFill="1" applyBorder="1" applyAlignment="1">
      <alignment horizontal="center" vertical="center" wrapText="1"/>
    </xf>
    <xf numFmtId="0" fontId="36" fillId="4" borderId="57" xfId="5" quotePrefix="1" applyFont="1" applyFill="1" applyBorder="1" applyAlignment="1">
      <alignment horizontal="center" vertical="center" wrapText="1"/>
    </xf>
    <xf numFmtId="0" fontId="36" fillId="4" borderId="64" xfId="5" quotePrefix="1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5" fillId="4" borderId="38" xfId="0" applyFont="1" applyFill="1" applyBorder="1" applyAlignment="1">
      <alignment horizontal="center" vertical="center" wrapText="1"/>
    </xf>
    <xf numFmtId="0" fontId="35" fillId="4" borderId="39" xfId="0" applyFont="1" applyFill="1" applyBorder="1" applyAlignment="1">
      <alignment horizontal="center" vertical="center" wrapText="1"/>
    </xf>
    <xf numFmtId="0" fontId="35" fillId="4" borderId="45" xfId="0" applyFont="1" applyFill="1" applyBorder="1" applyAlignment="1">
      <alignment horizontal="center" vertical="center" wrapText="1"/>
    </xf>
    <xf numFmtId="0" fontId="36" fillId="4" borderId="38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5" fillId="4" borderId="53" xfId="0" applyFont="1" applyFill="1" applyBorder="1" applyAlignment="1">
      <alignment horizontal="center" vertical="center" wrapText="1"/>
    </xf>
    <xf numFmtId="0" fontId="35" fillId="4" borderId="27" xfId="0" applyFont="1" applyFill="1" applyBorder="1" applyAlignment="1">
      <alignment horizontal="center" vertical="center" wrapText="1"/>
    </xf>
    <xf numFmtId="0" fontId="35" fillId="4" borderId="57" xfId="0" applyFont="1" applyFill="1" applyBorder="1" applyAlignment="1">
      <alignment horizontal="center" vertical="center" wrapText="1"/>
    </xf>
    <xf numFmtId="0" fontId="36" fillId="4" borderId="53" xfId="5" quotePrefix="1" applyFont="1" applyFill="1" applyBorder="1" applyAlignment="1">
      <alignment horizontal="center" vertical="center" wrapText="1"/>
    </xf>
    <xf numFmtId="0" fontId="36" fillId="4" borderId="29" xfId="5" quotePrefix="1" applyFont="1" applyFill="1" applyBorder="1" applyAlignment="1">
      <alignment horizontal="center" vertical="center" wrapText="1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" fillId="4" borderId="88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26" fillId="4" borderId="89" xfId="14" applyFont="1" applyFill="1" applyBorder="1" applyAlignment="1">
      <alignment horizontal="center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0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91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26" fillId="4" borderId="91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34" fillId="4" borderId="85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7" fillId="4" borderId="24" xfId="0" applyFont="1" applyFill="1" applyBorder="1" applyAlignment="1">
      <alignment horizontal="left" vertical="center" wrapText="1"/>
    </xf>
    <xf numFmtId="0" fontId="34" fillId="4" borderId="84" xfId="5" quotePrefix="1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6" fillId="4" borderId="38" xfId="0" applyFont="1" applyFill="1" applyBorder="1" applyAlignment="1">
      <alignment horizontal="left" vertical="center" wrapText="1"/>
    </xf>
    <xf numFmtId="0" fontId="38" fillId="4" borderId="45" xfId="0" applyFont="1" applyFill="1" applyBorder="1" applyAlignment="1">
      <alignment horizontal="left" vertical="center" wrapText="1"/>
    </xf>
    <xf numFmtId="0" fontId="2" fillId="4" borderId="93" xfId="0" applyFont="1" applyFill="1" applyBorder="1" applyAlignment="1">
      <alignment horizontal="left" vertical="center" wrapText="1"/>
    </xf>
    <xf numFmtId="0" fontId="35" fillId="4" borderId="94" xfId="12" applyFont="1" applyFill="1" applyBorder="1" applyAlignment="1">
      <alignment horizontal="center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26" fillId="4" borderId="94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3" fillId="4" borderId="95" xfId="5" quotePrefix="1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" fillId="4" borderId="97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5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35" fillId="4" borderId="95" xfId="12" applyFont="1" applyFill="1" applyBorder="1" applyAlignment="1">
      <alignment horizontal="center" vertical="center" wrapText="1"/>
    </xf>
    <xf numFmtId="0" fontId="35" fillId="4" borderId="96" xfId="12" applyFont="1" applyFill="1" applyBorder="1" applyAlignment="1">
      <alignment horizontal="center" vertical="center" wrapText="1"/>
    </xf>
    <xf numFmtId="0" fontId="35" fillId="4" borderId="97" xfId="12" applyFont="1" applyFill="1" applyBorder="1" applyAlignment="1">
      <alignment horizontal="center" vertical="center" wrapText="1"/>
    </xf>
    <xf numFmtId="0" fontId="26" fillId="4" borderId="3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17" fillId="4" borderId="93" xfId="0" applyFont="1" applyFill="1" applyBorder="1" applyAlignment="1">
      <alignment horizontal="left" vertical="center" wrapText="1"/>
    </xf>
    <xf numFmtId="0" fontId="7" fillId="4" borderId="87" xfId="10" quotePrefix="1" applyFont="1" applyFill="1" applyBorder="1" applyAlignment="1">
      <alignment horizontal="center" vertical="center" wrapText="1"/>
    </xf>
    <xf numFmtId="0" fontId="30" fillId="4" borderId="84" xfId="14" applyFont="1" applyFill="1" applyBorder="1" applyAlignment="1">
      <alignment horizontal="center" vertical="center" wrapText="1"/>
    </xf>
    <xf numFmtId="0" fontId="30" fillId="4" borderId="89" xfId="14" applyFont="1" applyFill="1" applyBorder="1" applyAlignment="1">
      <alignment horizontal="center" vertical="center" wrapText="1"/>
    </xf>
    <xf numFmtId="0" fontId="7" fillId="4" borderId="98" xfId="10" quotePrefix="1" applyFont="1" applyFill="1" applyBorder="1" applyAlignment="1">
      <alignment horizontal="center" vertical="center" wrapText="1"/>
    </xf>
    <xf numFmtId="0" fontId="24" fillId="4" borderId="87" xfId="5" quotePrefix="1" applyFont="1" applyFill="1" applyBorder="1" applyAlignment="1">
      <alignment horizontal="center" vertical="center" wrapText="1"/>
    </xf>
    <xf numFmtId="0" fontId="26" fillId="4" borderId="99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17" fillId="4" borderId="63" xfId="0" applyFont="1" applyFill="1" applyBorder="1" applyAlignment="1">
      <alignment horizontal="left" vertical="center" wrapText="1"/>
    </xf>
    <xf numFmtId="0" fontId="35" fillId="4" borderId="99" xfId="12" applyFont="1" applyFill="1" applyBorder="1" applyAlignment="1">
      <alignment horizontal="center" vertical="center" wrapText="1"/>
    </xf>
    <xf numFmtId="0" fontId="3" fillId="4" borderId="99" xfId="5" quotePrefix="1" applyFont="1" applyFill="1" applyBorder="1" applyAlignment="1">
      <alignment horizontal="center" vertical="center" wrapText="1"/>
    </xf>
    <xf numFmtId="0" fontId="34" fillId="4" borderId="99" xfId="4" quotePrefix="1" applyFont="1" applyFill="1" applyBorder="1" applyAlignment="1">
      <alignment horizontal="center" vertical="center" wrapText="1"/>
    </xf>
    <xf numFmtId="0" fontId="34" fillId="4" borderId="32" xfId="4" quotePrefix="1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22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7" fillId="5" borderId="66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5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5" xfId="7" quotePrefix="1" applyFont="1" applyFill="1" applyBorder="1" applyAlignment="1">
      <alignment horizontal="center" vertical="center" wrapText="1"/>
    </xf>
    <xf numFmtId="0" fontId="7" fillId="4" borderId="62" xfId="7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5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5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5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0" xfId="10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0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5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0" xfId="2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30" fillId="4" borderId="98" xfId="13" applyFont="1" applyFill="1" applyBorder="1" applyAlignment="1">
      <alignment horizontal="center" vertical="center" wrapText="1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87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6" fillId="4" borderId="10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28" fillId="4" borderId="20" xfId="12" applyFont="1" applyFill="1" applyBorder="1" applyAlignment="1">
      <alignment vertical="center" wrapText="1"/>
    </xf>
    <xf numFmtId="0" fontId="39" fillId="4" borderId="92" xfId="14" applyFont="1" applyFill="1" applyBorder="1" applyAlignment="1">
      <alignment horizontal="center" vertical="center" wrapText="1"/>
    </xf>
    <xf numFmtId="0" fontId="39" fillId="4" borderId="91" xfId="14" applyFont="1" applyFill="1" applyBorder="1" applyAlignment="1">
      <alignment horizontal="center" vertical="center" wrapText="1"/>
    </xf>
    <xf numFmtId="0" fontId="39" fillId="4" borderId="101" xfId="14" applyFont="1" applyFill="1" applyBorder="1" applyAlignment="1">
      <alignment horizontal="center" vertical="center" wrapText="1"/>
    </xf>
    <xf numFmtId="0" fontId="39" fillId="4" borderId="84" xfId="14" applyFont="1" applyFill="1" applyBorder="1" applyAlignment="1">
      <alignment horizontal="center" vertical="center" wrapText="1"/>
    </xf>
    <xf numFmtId="0" fontId="36" fillId="4" borderId="86" xfId="5" quotePrefix="1" applyFont="1" applyFill="1" applyBorder="1" applyAlignment="1">
      <alignment horizontal="center" vertical="center" wrapText="1"/>
    </xf>
    <xf numFmtId="0" fontId="36" fillId="4" borderId="84" xfId="5" quotePrefix="1" applyFont="1" applyFill="1" applyBorder="1" applyAlignment="1">
      <alignment horizontal="center" vertical="center" wrapText="1"/>
    </xf>
    <xf numFmtId="0" fontId="36" fillId="4" borderId="102" xfId="5" quotePrefix="1" applyFont="1" applyFill="1" applyBorder="1" applyAlignment="1">
      <alignment horizontal="center" vertical="center" wrapText="1"/>
    </xf>
    <xf numFmtId="0" fontId="35" fillId="4" borderId="40" xfId="0" applyFont="1" applyFill="1" applyBorder="1" applyAlignment="1">
      <alignment horizontal="center" vertical="center" wrapText="1"/>
    </xf>
    <xf numFmtId="0" fontId="5" fillId="4" borderId="87" xfId="13" applyFont="1" applyFill="1" applyBorder="1" applyAlignment="1">
      <alignment horizontal="center" vertical="center" wrapText="1"/>
    </xf>
    <xf numFmtId="0" fontId="5" fillId="4" borderId="11" xfId="13" applyFont="1" applyFill="1" applyBorder="1" applyAlignment="1">
      <alignment horizontal="center" vertical="center" wrapText="1"/>
    </xf>
    <xf numFmtId="0" fontId="5" fillId="4" borderId="23" xfId="13" applyFont="1" applyFill="1" applyBorder="1" applyAlignment="1">
      <alignment horizontal="center" vertical="center" wrapText="1"/>
    </xf>
    <xf numFmtId="0" fontId="2" fillId="4" borderId="2" xfId="13" applyFont="1" applyFill="1" applyBorder="1" applyAlignment="1">
      <alignment vertical="center" wrapText="1"/>
    </xf>
    <xf numFmtId="0" fontId="6" fillId="4" borderId="5" xfId="12" applyFont="1" applyFill="1" applyBorder="1" applyAlignment="1">
      <alignment horizontal="center" vertical="center" wrapText="1"/>
    </xf>
    <xf numFmtId="0" fontId="6" fillId="4" borderId="1" xfId="12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65" xfId="5" quotePrefix="1" applyFont="1" applyFill="1" applyBorder="1" applyAlignment="1">
      <alignment horizontal="center" vertical="center" wrapText="1"/>
    </xf>
    <xf numFmtId="0" fontId="7" fillId="4" borderId="24" xfId="5" quotePrefix="1" applyFont="1" applyFill="1" applyBorder="1" applyAlignment="1">
      <alignment horizontal="center" vertical="center" wrapText="1"/>
    </xf>
    <xf numFmtId="0" fontId="6" fillId="4" borderId="12" xfId="13" applyFont="1" applyFill="1" applyBorder="1" applyAlignment="1">
      <alignment horizontal="left" vertical="center" wrapText="1"/>
    </xf>
    <xf numFmtId="0" fontId="6" fillId="4" borderId="24" xfId="13" applyFont="1" applyFill="1" applyBorder="1" applyAlignment="1">
      <alignment horizontal="left" vertical="center" wrapText="1"/>
    </xf>
    <xf numFmtId="0" fontId="28" fillId="4" borderId="41" xfId="12" applyFont="1" applyFill="1" applyBorder="1" applyAlignment="1">
      <alignment wrapText="1"/>
    </xf>
    <xf numFmtId="0" fontId="28" fillId="4" borderId="97" xfId="12" applyFont="1" applyFill="1" applyBorder="1" applyAlignment="1">
      <alignment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42"/>
  <sheetViews>
    <sheetView tabSelected="1" view="pageBreakPreview" topLeftCell="A112" zoomScale="60" zoomScaleNormal="69" workbookViewId="0">
      <selection activeCell="W126" sqref="W126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6" ht="7.5" customHeight="1" x14ac:dyDescent="0.2"/>
    <row r="2" spans="1:36" ht="22.5" x14ac:dyDescent="0.2">
      <c r="A2" s="315" t="s">
        <v>32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315"/>
      <c r="AD2" s="315"/>
      <c r="AE2" s="315"/>
    </row>
    <row r="3" spans="1:36" ht="18" customHeight="1" x14ac:dyDescent="0.3">
      <c r="A3" s="316" t="s">
        <v>75</v>
      </c>
      <c r="B3" s="316"/>
      <c r="C3" s="316"/>
      <c r="D3" s="316"/>
      <c r="E3" s="316"/>
      <c r="F3" s="316"/>
      <c r="G3" s="316"/>
      <c r="H3" s="316"/>
      <c r="I3" s="316"/>
      <c r="J3" s="316"/>
      <c r="K3" s="316"/>
      <c r="L3" s="316"/>
      <c r="M3" s="316"/>
      <c r="N3" s="316"/>
      <c r="O3" s="316"/>
      <c r="P3" s="316"/>
      <c r="Q3" s="316"/>
      <c r="R3" s="316"/>
      <c r="S3" s="316"/>
      <c r="T3" s="316"/>
      <c r="U3" s="316"/>
      <c r="V3" s="316"/>
      <c r="W3" s="316"/>
      <c r="X3" s="316"/>
      <c r="Y3" s="316"/>
      <c r="Z3" s="316"/>
      <c r="AA3" s="316"/>
      <c r="AB3" s="316"/>
      <c r="AC3" s="316"/>
      <c r="AD3" s="316"/>
      <c r="AE3" s="316"/>
    </row>
    <row r="4" spans="1:36" ht="6.75" customHeight="1" x14ac:dyDescent="0.2">
      <c r="A4" s="315" t="s">
        <v>0</v>
      </c>
      <c r="B4" s="315"/>
      <c r="C4" s="315"/>
      <c r="D4" s="315"/>
      <c r="E4" s="315"/>
      <c r="F4" s="315"/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15"/>
      <c r="S4" s="315"/>
      <c r="T4" s="315"/>
      <c r="U4" s="315"/>
      <c r="V4" s="315"/>
      <c r="W4" s="315"/>
      <c r="X4" s="315"/>
      <c r="Y4" s="315"/>
      <c r="Z4" s="315"/>
      <c r="AA4" s="315"/>
      <c r="AB4" s="315"/>
      <c r="AC4" s="315"/>
      <c r="AD4" s="315"/>
      <c r="AE4" s="315"/>
    </row>
    <row r="5" spans="1:36" ht="21" customHeight="1" thickBot="1" x14ac:dyDescent="0.25">
      <c r="A5" s="315"/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15"/>
      <c r="S5" s="315"/>
      <c r="T5" s="315"/>
      <c r="U5" s="315"/>
      <c r="V5" s="315"/>
      <c r="W5" s="315"/>
      <c r="X5" s="315"/>
      <c r="Y5" s="315"/>
      <c r="Z5" s="315"/>
      <c r="AA5" s="315"/>
      <c r="AB5" s="315"/>
      <c r="AC5" s="315"/>
      <c r="AD5" s="315"/>
      <c r="AE5" s="315"/>
    </row>
    <row r="6" spans="1:36" ht="24.75" customHeight="1" x14ac:dyDescent="0.2">
      <c r="A6" s="317" t="s">
        <v>50</v>
      </c>
      <c r="B6" s="320">
        <v>1</v>
      </c>
      <c r="C6" s="321"/>
      <c r="D6" s="322"/>
      <c r="E6" s="320">
        <v>2</v>
      </c>
      <c r="F6" s="321"/>
      <c r="G6" s="322"/>
      <c r="H6" s="320">
        <v>3</v>
      </c>
      <c r="I6" s="321"/>
      <c r="J6" s="322"/>
      <c r="K6" s="320">
        <v>4</v>
      </c>
      <c r="L6" s="321"/>
      <c r="M6" s="322"/>
      <c r="N6" s="320">
        <v>5</v>
      </c>
      <c r="O6" s="321"/>
      <c r="P6" s="322"/>
      <c r="Q6" s="320" t="s">
        <v>2</v>
      </c>
      <c r="R6" s="321"/>
      <c r="S6" s="322"/>
      <c r="T6" s="326">
        <v>1</v>
      </c>
      <c r="U6" s="327"/>
      <c r="V6" s="328"/>
      <c r="W6" s="326">
        <v>2</v>
      </c>
      <c r="X6" s="327"/>
      <c r="Y6" s="327"/>
      <c r="Z6" s="326" t="s">
        <v>1</v>
      </c>
      <c r="AA6" s="327"/>
      <c r="AB6" s="328"/>
      <c r="AC6" s="35" t="s">
        <v>2</v>
      </c>
      <c r="AD6" s="36"/>
      <c r="AE6" s="21" t="s">
        <v>22</v>
      </c>
    </row>
    <row r="7" spans="1:36" ht="26.25" customHeight="1" thickBot="1" x14ac:dyDescent="0.25">
      <c r="A7" s="318"/>
      <c r="B7" s="323"/>
      <c r="C7" s="324"/>
      <c r="D7" s="325"/>
      <c r="E7" s="323"/>
      <c r="F7" s="324"/>
      <c r="G7" s="325"/>
      <c r="H7" s="323"/>
      <c r="I7" s="324"/>
      <c r="J7" s="325"/>
      <c r="K7" s="323"/>
      <c r="L7" s="324"/>
      <c r="M7" s="325"/>
      <c r="N7" s="323"/>
      <c r="O7" s="324"/>
      <c r="P7" s="325"/>
      <c r="Q7" s="329" t="s">
        <v>46</v>
      </c>
      <c r="R7" s="330"/>
      <c r="S7" s="331"/>
      <c r="T7" s="329" t="s">
        <v>3</v>
      </c>
      <c r="U7" s="330"/>
      <c r="V7" s="331"/>
      <c r="W7" s="329" t="s">
        <v>3</v>
      </c>
      <c r="X7" s="330"/>
      <c r="Y7" s="331"/>
      <c r="Z7" s="329" t="s">
        <v>3</v>
      </c>
      <c r="AA7" s="330"/>
      <c r="AB7" s="331"/>
      <c r="AC7" s="37"/>
      <c r="AD7" s="38"/>
      <c r="AE7" s="22"/>
    </row>
    <row r="8" spans="1:36" ht="72" customHeight="1" thickBot="1" x14ac:dyDescent="0.25">
      <c r="A8" s="319"/>
      <c r="B8" s="15" t="s">
        <v>43</v>
      </c>
      <c r="C8" s="14" t="s">
        <v>44</v>
      </c>
      <c r="D8" s="3" t="s">
        <v>4</v>
      </c>
      <c r="E8" s="15" t="s">
        <v>43</v>
      </c>
      <c r="F8" s="14" t="s">
        <v>44</v>
      </c>
      <c r="G8" s="3" t="s">
        <v>4</v>
      </c>
      <c r="H8" s="15" t="s">
        <v>43</v>
      </c>
      <c r="I8" s="14" t="s">
        <v>44</v>
      </c>
      <c r="J8" s="4" t="s">
        <v>4</v>
      </c>
      <c r="K8" s="15" t="s">
        <v>43</v>
      </c>
      <c r="L8" s="14" t="s">
        <v>44</v>
      </c>
      <c r="M8" s="3" t="s">
        <v>4</v>
      </c>
      <c r="N8" s="15" t="s">
        <v>43</v>
      </c>
      <c r="O8" s="14" t="s">
        <v>44</v>
      </c>
      <c r="P8" s="3" t="s">
        <v>4</v>
      </c>
      <c r="Q8" s="15" t="s">
        <v>43</v>
      </c>
      <c r="R8" s="14" t="s">
        <v>44</v>
      </c>
      <c r="S8" s="6" t="s">
        <v>4</v>
      </c>
      <c r="T8" s="15" t="s">
        <v>43</v>
      </c>
      <c r="U8" s="14" t="s">
        <v>44</v>
      </c>
      <c r="V8" s="5" t="s">
        <v>4</v>
      </c>
      <c r="W8" s="15" t="s">
        <v>43</v>
      </c>
      <c r="X8" s="14" t="s">
        <v>44</v>
      </c>
      <c r="Y8" s="5" t="s">
        <v>4</v>
      </c>
      <c r="Z8" s="15" t="s">
        <v>43</v>
      </c>
      <c r="AA8" s="14" t="s">
        <v>44</v>
      </c>
      <c r="AB8" s="6" t="s">
        <v>4</v>
      </c>
      <c r="AC8" s="15" t="s">
        <v>43</v>
      </c>
      <c r="AD8" s="14" t="s">
        <v>44</v>
      </c>
      <c r="AE8" s="23" t="s">
        <v>37</v>
      </c>
    </row>
    <row r="9" spans="1:36" ht="33" customHeight="1" x14ac:dyDescent="0.35">
      <c r="A9" s="144" t="s">
        <v>5</v>
      </c>
      <c r="B9" s="296">
        <v>512</v>
      </c>
      <c r="C9" s="297">
        <v>96</v>
      </c>
      <c r="D9" s="307">
        <v>608</v>
      </c>
      <c r="E9" s="296">
        <v>496</v>
      </c>
      <c r="F9" s="297">
        <v>126</v>
      </c>
      <c r="G9" s="307">
        <v>622</v>
      </c>
      <c r="H9" s="296">
        <v>458</v>
      </c>
      <c r="I9" s="297">
        <v>124</v>
      </c>
      <c r="J9" s="307">
        <v>582</v>
      </c>
      <c r="K9" s="296">
        <v>506</v>
      </c>
      <c r="L9" s="297">
        <v>157</v>
      </c>
      <c r="M9" s="307">
        <v>663</v>
      </c>
      <c r="N9" s="296">
        <v>0</v>
      </c>
      <c r="O9" s="297">
        <v>0</v>
      </c>
      <c r="P9" s="308">
        <v>0</v>
      </c>
      <c r="Q9" s="270">
        <f t="shared" ref="Q9:S19" si="0">B9+E9+H9+K9+N9</f>
        <v>1972</v>
      </c>
      <c r="R9" s="269">
        <f t="shared" si="0"/>
        <v>503</v>
      </c>
      <c r="S9" s="186">
        <f>D9+G9+J9+M9+P9</f>
        <v>2475</v>
      </c>
      <c r="T9" s="308">
        <v>210</v>
      </c>
      <c r="U9" s="297">
        <v>21</v>
      </c>
      <c r="V9" s="307">
        <v>231</v>
      </c>
      <c r="W9" s="296">
        <v>239</v>
      </c>
      <c r="X9" s="297">
        <v>12</v>
      </c>
      <c r="Y9" s="308">
        <v>251</v>
      </c>
      <c r="Z9" s="283">
        <v>449</v>
      </c>
      <c r="AA9" s="297">
        <v>33</v>
      </c>
      <c r="AB9" s="298">
        <v>482</v>
      </c>
      <c r="AC9" s="145">
        <f>Q9+Z9</f>
        <v>2421</v>
      </c>
      <c r="AD9" s="146">
        <f t="shared" ref="AC9:AE19" si="1">R9+AA9</f>
        <v>536</v>
      </c>
      <c r="AE9" s="147">
        <f t="shared" si="1"/>
        <v>2957</v>
      </c>
    </row>
    <row r="10" spans="1:36" ht="28.5" customHeight="1" x14ac:dyDescent="0.35">
      <c r="A10" s="256" t="s">
        <v>69</v>
      </c>
      <c r="B10" s="187">
        <v>191</v>
      </c>
      <c r="C10" s="153">
        <v>7</v>
      </c>
      <c r="D10" s="299">
        <v>198</v>
      </c>
      <c r="E10" s="148">
        <v>192</v>
      </c>
      <c r="F10" s="149">
        <v>10</v>
      </c>
      <c r="G10" s="151">
        <v>202</v>
      </c>
      <c r="H10" s="148">
        <v>174</v>
      </c>
      <c r="I10" s="149">
        <v>2</v>
      </c>
      <c r="J10" s="151">
        <v>176</v>
      </c>
      <c r="K10" s="148">
        <v>189</v>
      </c>
      <c r="L10" s="149">
        <v>7</v>
      </c>
      <c r="M10" s="150">
        <v>196</v>
      </c>
      <c r="N10" s="148">
        <v>0</v>
      </c>
      <c r="O10" s="149">
        <v>0</v>
      </c>
      <c r="P10" s="150">
        <v>0</v>
      </c>
      <c r="Q10" s="152">
        <f t="shared" si="0"/>
        <v>746</v>
      </c>
      <c r="R10" s="153">
        <f t="shared" si="0"/>
        <v>26</v>
      </c>
      <c r="S10" s="154">
        <f>D10+G10+J10+M10+P10</f>
        <v>772</v>
      </c>
      <c r="T10" s="150">
        <v>131</v>
      </c>
      <c r="U10" s="149">
        <v>1</v>
      </c>
      <c r="V10" s="150">
        <v>132</v>
      </c>
      <c r="W10" s="152">
        <v>138</v>
      </c>
      <c r="X10" s="149">
        <v>1</v>
      </c>
      <c r="Y10" s="151">
        <v>139</v>
      </c>
      <c r="Z10" s="155">
        <v>269</v>
      </c>
      <c r="AA10" s="149">
        <v>2</v>
      </c>
      <c r="AB10" s="156">
        <v>271</v>
      </c>
      <c r="AC10" s="148">
        <f t="shared" si="1"/>
        <v>1015</v>
      </c>
      <c r="AD10" s="149">
        <f>R10+AA10</f>
        <v>28</v>
      </c>
      <c r="AE10" s="157">
        <f t="shared" si="1"/>
        <v>1043</v>
      </c>
    </row>
    <row r="11" spans="1:36" ht="40.5" customHeight="1" x14ac:dyDescent="0.35">
      <c r="A11" s="257" t="s">
        <v>70</v>
      </c>
      <c r="B11" s="145">
        <v>84</v>
      </c>
      <c r="C11" s="146">
        <v>20</v>
      </c>
      <c r="D11" s="255">
        <v>104</v>
      </c>
      <c r="E11" s="148">
        <v>81</v>
      </c>
      <c r="F11" s="149">
        <v>25</v>
      </c>
      <c r="G11" s="151">
        <v>106</v>
      </c>
      <c r="H11" s="148">
        <v>95</v>
      </c>
      <c r="I11" s="149">
        <v>30</v>
      </c>
      <c r="J11" s="151">
        <v>125</v>
      </c>
      <c r="K11" s="148">
        <v>96</v>
      </c>
      <c r="L11" s="149">
        <v>27</v>
      </c>
      <c r="M11" s="150">
        <v>123</v>
      </c>
      <c r="N11" s="148">
        <v>0</v>
      </c>
      <c r="O11" s="149">
        <v>0</v>
      </c>
      <c r="P11" s="150">
        <v>0</v>
      </c>
      <c r="Q11" s="152">
        <f t="shared" si="0"/>
        <v>356</v>
      </c>
      <c r="R11" s="153">
        <f t="shared" si="0"/>
        <v>102</v>
      </c>
      <c r="S11" s="154">
        <f t="shared" si="0"/>
        <v>458</v>
      </c>
      <c r="T11" s="150">
        <v>20</v>
      </c>
      <c r="U11" s="149">
        <v>3</v>
      </c>
      <c r="V11" s="150">
        <v>23</v>
      </c>
      <c r="W11" s="187">
        <v>25</v>
      </c>
      <c r="X11" s="149">
        <v>0</v>
      </c>
      <c r="Y11" s="150">
        <v>25</v>
      </c>
      <c r="Z11" s="155">
        <v>45</v>
      </c>
      <c r="AA11" s="149">
        <v>3</v>
      </c>
      <c r="AB11" s="156">
        <v>48</v>
      </c>
      <c r="AC11" s="148">
        <f t="shared" si="1"/>
        <v>401</v>
      </c>
      <c r="AD11" s="149">
        <f t="shared" si="1"/>
        <v>105</v>
      </c>
      <c r="AE11" s="157">
        <f t="shared" si="1"/>
        <v>506</v>
      </c>
    </row>
    <row r="12" spans="1:36" ht="39" customHeight="1" x14ac:dyDescent="0.35">
      <c r="A12" s="158" t="s">
        <v>6</v>
      </c>
      <c r="B12" s="159">
        <v>292</v>
      </c>
      <c r="C12" s="160">
        <v>3</v>
      </c>
      <c r="D12" s="161">
        <v>295</v>
      </c>
      <c r="E12" s="159">
        <v>213</v>
      </c>
      <c r="F12" s="160">
        <v>10</v>
      </c>
      <c r="G12" s="162">
        <v>223</v>
      </c>
      <c r="H12" s="159">
        <v>225</v>
      </c>
      <c r="I12" s="160">
        <v>19</v>
      </c>
      <c r="J12" s="162">
        <v>244</v>
      </c>
      <c r="K12" s="159">
        <v>233</v>
      </c>
      <c r="L12" s="160">
        <v>11</v>
      </c>
      <c r="M12" s="161">
        <v>244</v>
      </c>
      <c r="N12" s="163">
        <v>54</v>
      </c>
      <c r="O12" s="160">
        <v>12</v>
      </c>
      <c r="P12" s="164">
        <v>66</v>
      </c>
      <c r="Q12" s="163">
        <f t="shared" si="0"/>
        <v>1017</v>
      </c>
      <c r="R12" s="160">
        <f t="shared" si="0"/>
        <v>55</v>
      </c>
      <c r="S12" s="164">
        <f t="shared" si="0"/>
        <v>1072</v>
      </c>
      <c r="T12" s="161">
        <v>103</v>
      </c>
      <c r="U12" s="160">
        <v>4</v>
      </c>
      <c r="V12" s="162">
        <v>107</v>
      </c>
      <c r="W12" s="159">
        <v>120</v>
      </c>
      <c r="X12" s="160">
        <v>1</v>
      </c>
      <c r="Y12" s="161">
        <v>121</v>
      </c>
      <c r="Z12" s="163">
        <v>223</v>
      </c>
      <c r="AA12" s="160">
        <v>5</v>
      </c>
      <c r="AB12" s="165">
        <v>228</v>
      </c>
      <c r="AC12" s="145">
        <f t="shared" si="1"/>
        <v>1240</v>
      </c>
      <c r="AD12" s="146">
        <f t="shared" si="1"/>
        <v>60</v>
      </c>
      <c r="AE12" s="147">
        <f t="shared" si="1"/>
        <v>1300</v>
      </c>
    </row>
    <row r="13" spans="1:36" s="83" customFormat="1" ht="33.75" customHeight="1" x14ac:dyDescent="0.35">
      <c r="A13" s="158" t="s">
        <v>67</v>
      </c>
      <c r="B13" s="159">
        <v>294</v>
      </c>
      <c r="C13" s="160">
        <v>0</v>
      </c>
      <c r="D13" s="161">
        <v>294</v>
      </c>
      <c r="E13" s="159">
        <v>227</v>
      </c>
      <c r="F13" s="160">
        <v>0</v>
      </c>
      <c r="G13" s="162">
        <v>227</v>
      </c>
      <c r="H13" s="159">
        <v>185</v>
      </c>
      <c r="I13" s="160">
        <v>0</v>
      </c>
      <c r="J13" s="162">
        <v>185</v>
      </c>
      <c r="K13" s="159">
        <v>246</v>
      </c>
      <c r="L13" s="160">
        <v>0</v>
      </c>
      <c r="M13" s="161">
        <v>246</v>
      </c>
      <c r="N13" s="163">
        <v>0</v>
      </c>
      <c r="O13" s="160">
        <v>0</v>
      </c>
      <c r="P13" s="164">
        <v>0</v>
      </c>
      <c r="Q13" s="163">
        <f t="shared" si="0"/>
        <v>952</v>
      </c>
      <c r="R13" s="160">
        <f>C13+F13+I13+L13+O13</f>
        <v>0</v>
      </c>
      <c r="S13" s="164">
        <f t="shared" si="0"/>
        <v>952</v>
      </c>
      <c r="T13" s="161">
        <v>115</v>
      </c>
      <c r="U13" s="160">
        <v>2</v>
      </c>
      <c r="V13" s="162">
        <v>117</v>
      </c>
      <c r="W13" s="159">
        <v>126</v>
      </c>
      <c r="X13" s="160">
        <v>0</v>
      </c>
      <c r="Y13" s="166">
        <v>126</v>
      </c>
      <c r="Z13" s="161">
        <v>241</v>
      </c>
      <c r="AA13" s="160">
        <v>2</v>
      </c>
      <c r="AB13" s="162">
        <v>243</v>
      </c>
      <c r="AC13" s="145">
        <f t="shared" si="1"/>
        <v>1193</v>
      </c>
      <c r="AD13" s="146">
        <f t="shared" si="1"/>
        <v>2</v>
      </c>
      <c r="AE13" s="147">
        <f t="shared" si="1"/>
        <v>1195</v>
      </c>
      <c r="AF13" s="1"/>
      <c r="AG13" s="1"/>
      <c r="AH13" s="1"/>
    </row>
    <row r="14" spans="1:36" ht="33.75" customHeight="1" x14ac:dyDescent="0.35">
      <c r="A14" s="158" t="s">
        <v>39</v>
      </c>
      <c r="B14" s="159">
        <v>369</v>
      </c>
      <c r="C14" s="160">
        <v>14</v>
      </c>
      <c r="D14" s="161">
        <v>383</v>
      </c>
      <c r="E14" s="159">
        <v>334</v>
      </c>
      <c r="F14" s="160">
        <v>15</v>
      </c>
      <c r="G14" s="162">
        <v>349</v>
      </c>
      <c r="H14" s="159">
        <v>274</v>
      </c>
      <c r="I14" s="160">
        <v>16</v>
      </c>
      <c r="J14" s="162">
        <v>290</v>
      </c>
      <c r="K14" s="159">
        <v>287</v>
      </c>
      <c r="L14" s="160">
        <v>11</v>
      </c>
      <c r="M14" s="162">
        <v>298</v>
      </c>
      <c r="N14" s="163">
        <v>0</v>
      </c>
      <c r="O14" s="160">
        <v>0</v>
      </c>
      <c r="P14" s="164">
        <v>0</v>
      </c>
      <c r="Q14" s="163">
        <f t="shared" si="0"/>
        <v>1264</v>
      </c>
      <c r="R14" s="160">
        <f t="shared" si="0"/>
        <v>56</v>
      </c>
      <c r="S14" s="164">
        <f t="shared" si="0"/>
        <v>1320</v>
      </c>
      <c r="T14" s="161">
        <v>119</v>
      </c>
      <c r="U14" s="160">
        <v>2</v>
      </c>
      <c r="V14" s="161">
        <v>121</v>
      </c>
      <c r="W14" s="163">
        <v>143</v>
      </c>
      <c r="X14" s="160">
        <v>4</v>
      </c>
      <c r="Y14" s="162">
        <v>147</v>
      </c>
      <c r="Z14" s="163">
        <v>262</v>
      </c>
      <c r="AA14" s="160">
        <v>6</v>
      </c>
      <c r="AB14" s="165">
        <v>268</v>
      </c>
      <c r="AC14" s="145">
        <f t="shared" si="1"/>
        <v>1526</v>
      </c>
      <c r="AD14" s="146">
        <f t="shared" si="1"/>
        <v>62</v>
      </c>
      <c r="AE14" s="147">
        <f t="shared" si="1"/>
        <v>1588</v>
      </c>
    </row>
    <row r="15" spans="1:36" s="83" customFormat="1" ht="29.25" customHeight="1" x14ac:dyDescent="0.35">
      <c r="A15" s="158" t="s">
        <v>36</v>
      </c>
      <c r="B15" s="159">
        <v>242</v>
      </c>
      <c r="C15" s="160">
        <v>53</v>
      </c>
      <c r="D15" s="161">
        <v>295</v>
      </c>
      <c r="E15" s="159">
        <v>266</v>
      </c>
      <c r="F15" s="160">
        <v>21</v>
      </c>
      <c r="G15" s="162">
        <v>287</v>
      </c>
      <c r="H15" s="159">
        <v>238</v>
      </c>
      <c r="I15" s="160">
        <v>13</v>
      </c>
      <c r="J15" s="162">
        <v>251</v>
      </c>
      <c r="K15" s="159">
        <v>238</v>
      </c>
      <c r="L15" s="160">
        <v>54</v>
      </c>
      <c r="M15" s="162">
        <v>292</v>
      </c>
      <c r="N15" s="163">
        <v>0</v>
      </c>
      <c r="O15" s="160">
        <v>0</v>
      </c>
      <c r="P15" s="164">
        <v>0</v>
      </c>
      <c r="Q15" s="163">
        <f t="shared" si="0"/>
        <v>984</v>
      </c>
      <c r="R15" s="160">
        <f t="shared" si="0"/>
        <v>141</v>
      </c>
      <c r="S15" s="164">
        <f>D15+G15+J15+M15+P15</f>
        <v>1125</v>
      </c>
      <c r="T15" s="161">
        <v>158</v>
      </c>
      <c r="U15" s="160">
        <v>4</v>
      </c>
      <c r="V15" s="161">
        <v>162</v>
      </c>
      <c r="W15" s="159">
        <v>149</v>
      </c>
      <c r="X15" s="160">
        <v>3</v>
      </c>
      <c r="Y15" s="166">
        <v>152</v>
      </c>
      <c r="Z15" s="161">
        <v>307</v>
      </c>
      <c r="AA15" s="160">
        <v>7</v>
      </c>
      <c r="AB15" s="161">
        <v>314</v>
      </c>
      <c r="AC15" s="145">
        <f t="shared" si="1"/>
        <v>1291</v>
      </c>
      <c r="AD15" s="146">
        <f t="shared" si="1"/>
        <v>148</v>
      </c>
      <c r="AE15" s="147">
        <f t="shared" si="1"/>
        <v>1439</v>
      </c>
      <c r="AF15" s="1"/>
      <c r="AG15" s="1"/>
      <c r="AH15" s="1"/>
    </row>
    <row r="16" spans="1:36" ht="60.75" customHeight="1" x14ac:dyDescent="0.35">
      <c r="A16" s="167" t="s">
        <v>60</v>
      </c>
      <c r="B16" s="168">
        <v>26</v>
      </c>
      <c r="C16" s="160">
        <v>0</v>
      </c>
      <c r="D16" s="169">
        <v>26</v>
      </c>
      <c r="E16" s="168">
        <v>53</v>
      </c>
      <c r="F16" s="160">
        <v>0</v>
      </c>
      <c r="G16" s="169">
        <v>53</v>
      </c>
      <c r="H16" s="168">
        <v>21</v>
      </c>
      <c r="I16" s="160">
        <v>0</v>
      </c>
      <c r="J16" s="169">
        <v>21</v>
      </c>
      <c r="K16" s="168">
        <v>84</v>
      </c>
      <c r="L16" s="160">
        <v>0</v>
      </c>
      <c r="M16" s="170">
        <v>84</v>
      </c>
      <c r="N16" s="163">
        <v>0</v>
      </c>
      <c r="O16" s="160">
        <v>0</v>
      </c>
      <c r="P16" s="164">
        <v>0</v>
      </c>
      <c r="Q16" s="163">
        <f t="shared" si="0"/>
        <v>184</v>
      </c>
      <c r="R16" s="160">
        <f t="shared" si="0"/>
        <v>0</v>
      </c>
      <c r="S16" s="164">
        <f t="shared" si="0"/>
        <v>184</v>
      </c>
      <c r="T16" s="170">
        <v>0</v>
      </c>
      <c r="U16" s="171">
        <v>0</v>
      </c>
      <c r="V16" s="172">
        <v>0</v>
      </c>
      <c r="W16" s="170">
        <v>0</v>
      </c>
      <c r="X16" s="171">
        <v>0</v>
      </c>
      <c r="Y16" s="173">
        <v>0</v>
      </c>
      <c r="Z16" s="163">
        <v>0</v>
      </c>
      <c r="AA16" s="160">
        <v>0</v>
      </c>
      <c r="AB16" s="165">
        <v>0</v>
      </c>
      <c r="AC16" s="145">
        <f t="shared" si="1"/>
        <v>184</v>
      </c>
      <c r="AD16" s="146">
        <f t="shared" si="1"/>
        <v>0</v>
      </c>
      <c r="AE16" s="147">
        <f t="shared" si="1"/>
        <v>184</v>
      </c>
      <c r="AI16" s="7"/>
      <c r="AJ16" s="7"/>
    </row>
    <row r="17" spans="1:36" s="7" customFormat="1" ht="42" customHeight="1" x14ac:dyDescent="0.35">
      <c r="A17" s="174" t="s">
        <v>42</v>
      </c>
      <c r="B17" s="163">
        <v>145</v>
      </c>
      <c r="C17" s="160">
        <v>2</v>
      </c>
      <c r="D17" s="165">
        <v>147</v>
      </c>
      <c r="E17" s="163">
        <v>146</v>
      </c>
      <c r="F17" s="160">
        <v>4</v>
      </c>
      <c r="G17" s="165">
        <v>150</v>
      </c>
      <c r="H17" s="163">
        <v>185</v>
      </c>
      <c r="I17" s="160">
        <v>1</v>
      </c>
      <c r="J17" s="165">
        <v>186</v>
      </c>
      <c r="K17" s="163">
        <v>208</v>
      </c>
      <c r="L17" s="160">
        <v>3</v>
      </c>
      <c r="M17" s="165">
        <v>211</v>
      </c>
      <c r="N17" s="163">
        <v>5</v>
      </c>
      <c r="O17" s="160">
        <v>0</v>
      </c>
      <c r="P17" s="164">
        <v>5</v>
      </c>
      <c r="Q17" s="159">
        <f t="shared" si="0"/>
        <v>689</v>
      </c>
      <c r="R17" s="160">
        <f t="shared" si="0"/>
        <v>10</v>
      </c>
      <c r="S17" s="164">
        <f t="shared" si="0"/>
        <v>699</v>
      </c>
      <c r="T17" s="170">
        <v>73</v>
      </c>
      <c r="U17" s="171">
        <v>3</v>
      </c>
      <c r="V17" s="172">
        <v>76</v>
      </c>
      <c r="W17" s="170">
        <v>80</v>
      </c>
      <c r="X17" s="171">
        <v>4</v>
      </c>
      <c r="Y17" s="173">
        <v>84</v>
      </c>
      <c r="Z17" s="163">
        <v>153</v>
      </c>
      <c r="AA17" s="160">
        <v>7</v>
      </c>
      <c r="AB17" s="165">
        <v>160</v>
      </c>
      <c r="AC17" s="145">
        <f t="shared" si="1"/>
        <v>842</v>
      </c>
      <c r="AD17" s="146">
        <f t="shared" si="1"/>
        <v>17</v>
      </c>
      <c r="AE17" s="147">
        <f t="shared" si="1"/>
        <v>859</v>
      </c>
      <c r="AF17" s="1"/>
    </row>
    <row r="18" spans="1:36" s="7" customFormat="1" ht="42" customHeight="1" x14ac:dyDescent="0.35">
      <c r="A18" s="174" t="s">
        <v>8</v>
      </c>
      <c r="B18" s="159">
        <v>39</v>
      </c>
      <c r="C18" s="160">
        <v>0</v>
      </c>
      <c r="D18" s="166">
        <v>39</v>
      </c>
      <c r="E18" s="161">
        <v>53</v>
      </c>
      <c r="F18" s="160">
        <v>0</v>
      </c>
      <c r="G18" s="161">
        <v>53</v>
      </c>
      <c r="H18" s="159">
        <v>30</v>
      </c>
      <c r="I18" s="160">
        <v>0</v>
      </c>
      <c r="J18" s="166">
        <v>30</v>
      </c>
      <c r="K18" s="161">
        <v>45</v>
      </c>
      <c r="L18" s="160">
        <v>0</v>
      </c>
      <c r="M18" s="161">
        <v>45</v>
      </c>
      <c r="N18" s="159">
        <v>0</v>
      </c>
      <c r="O18" s="160">
        <v>0</v>
      </c>
      <c r="P18" s="166">
        <v>0</v>
      </c>
      <c r="Q18" s="163">
        <f t="shared" si="0"/>
        <v>167</v>
      </c>
      <c r="R18" s="160">
        <f t="shared" si="0"/>
        <v>0</v>
      </c>
      <c r="S18" s="164">
        <f t="shared" si="0"/>
        <v>167</v>
      </c>
      <c r="T18" s="159">
        <v>16</v>
      </c>
      <c r="U18" s="160">
        <v>1</v>
      </c>
      <c r="V18" s="162">
        <v>17</v>
      </c>
      <c r="W18" s="159">
        <v>21</v>
      </c>
      <c r="X18" s="160">
        <v>1</v>
      </c>
      <c r="Y18" s="162">
        <v>22</v>
      </c>
      <c r="Z18" s="159">
        <v>37</v>
      </c>
      <c r="AA18" s="160">
        <v>2</v>
      </c>
      <c r="AB18" s="161">
        <v>39</v>
      </c>
      <c r="AC18" s="145">
        <f t="shared" si="1"/>
        <v>204</v>
      </c>
      <c r="AD18" s="146">
        <f t="shared" si="1"/>
        <v>2</v>
      </c>
      <c r="AE18" s="147">
        <f t="shared" si="1"/>
        <v>206</v>
      </c>
      <c r="AF18" s="1"/>
      <c r="AI18" s="1"/>
      <c r="AJ18" s="1"/>
    </row>
    <row r="19" spans="1:36" ht="45.75" customHeight="1" thickBot="1" x14ac:dyDescent="0.4">
      <c r="A19" s="175" t="s">
        <v>9</v>
      </c>
      <c r="B19" s="176">
        <v>81</v>
      </c>
      <c r="C19" s="171">
        <v>11</v>
      </c>
      <c r="D19" s="173">
        <v>92</v>
      </c>
      <c r="E19" s="176">
        <v>51</v>
      </c>
      <c r="F19" s="171">
        <v>5</v>
      </c>
      <c r="G19" s="173">
        <v>56</v>
      </c>
      <c r="H19" s="176">
        <v>67</v>
      </c>
      <c r="I19" s="171">
        <v>6</v>
      </c>
      <c r="J19" s="173">
        <v>73</v>
      </c>
      <c r="K19" s="177">
        <v>47</v>
      </c>
      <c r="L19" s="178">
        <v>12</v>
      </c>
      <c r="M19" s="173">
        <v>59</v>
      </c>
      <c r="N19" s="177">
        <v>0</v>
      </c>
      <c r="O19" s="178">
        <v>0</v>
      </c>
      <c r="P19" s="179">
        <v>0</v>
      </c>
      <c r="Q19" s="177">
        <f t="shared" si="0"/>
        <v>246</v>
      </c>
      <c r="R19" s="178">
        <f t="shared" si="0"/>
        <v>34</v>
      </c>
      <c r="S19" s="164">
        <f t="shared" si="0"/>
        <v>280</v>
      </c>
      <c r="T19" s="170">
        <v>0</v>
      </c>
      <c r="U19" s="171">
        <v>0</v>
      </c>
      <c r="V19" s="173">
        <v>0</v>
      </c>
      <c r="W19" s="176">
        <v>0</v>
      </c>
      <c r="X19" s="171">
        <v>0</v>
      </c>
      <c r="Y19" s="173">
        <v>0</v>
      </c>
      <c r="Z19" s="163">
        <v>0</v>
      </c>
      <c r="AA19" s="160">
        <v>0</v>
      </c>
      <c r="AB19" s="165">
        <v>0</v>
      </c>
      <c r="AC19" s="284">
        <f t="shared" si="1"/>
        <v>246</v>
      </c>
      <c r="AD19" s="180">
        <f t="shared" si="1"/>
        <v>34</v>
      </c>
      <c r="AE19" s="181">
        <f t="shared" si="1"/>
        <v>280</v>
      </c>
      <c r="AF19" s="42"/>
      <c r="AI19" s="27"/>
      <c r="AJ19" s="27"/>
    </row>
    <row r="20" spans="1:36" ht="32.25" customHeight="1" thickBot="1" x14ac:dyDescent="0.35">
      <c r="A20" s="29" t="s">
        <v>51</v>
      </c>
      <c r="B20" s="71">
        <f t="shared" ref="B20:AB20" si="2">SUM(B9:B19)</f>
        <v>2275</v>
      </c>
      <c r="C20" s="71">
        <f t="shared" si="2"/>
        <v>206</v>
      </c>
      <c r="D20" s="71">
        <f t="shared" si="2"/>
        <v>2481</v>
      </c>
      <c r="E20" s="71">
        <f t="shared" si="2"/>
        <v>2112</v>
      </c>
      <c r="F20" s="71">
        <f t="shared" si="2"/>
        <v>216</v>
      </c>
      <c r="G20" s="72">
        <f t="shared" si="2"/>
        <v>2328</v>
      </c>
      <c r="H20" s="71">
        <f t="shared" si="2"/>
        <v>1952</v>
      </c>
      <c r="I20" s="71">
        <f t="shared" si="2"/>
        <v>211</v>
      </c>
      <c r="J20" s="73">
        <f t="shared" si="2"/>
        <v>2163</v>
      </c>
      <c r="K20" s="74">
        <f t="shared" si="2"/>
        <v>2179</v>
      </c>
      <c r="L20" s="71">
        <f t="shared" si="2"/>
        <v>282</v>
      </c>
      <c r="M20" s="72">
        <f t="shared" si="2"/>
        <v>2461</v>
      </c>
      <c r="N20" s="73">
        <f t="shared" si="2"/>
        <v>59</v>
      </c>
      <c r="O20" s="74">
        <f t="shared" si="2"/>
        <v>12</v>
      </c>
      <c r="P20" s="72">
        <f t="shared" si="2"/>
        <v>71</v>
      </c>
      <c r="Q20" s="71">
        <f t="shared" si="2"/>
        <v>8577</v>
      </c>
      <c r="R20" s="75">
        <f t="shared" si="2"/>
        <v>927</v>
      </c>
      <c r="S20" s="76">
        <f t="shared" si="2"/>
        <v>9504</v>
      </c>
      <c r="T20" s="74">
        <f t="shared" si="2"/>
        <v>945</v>
      </c>
      <c r="U20" s="71">
        <f t="shared" si="2"/>
        <v>41</v>
      </c>
      <c r="V20" s="71">
        <f t="shared" si="2"/>
        <v>986</v>
      </c>
      <c r="W20" s="71">
        <f t="shared" si="2"/>
        <v>1041</v>
      </c>
      <c r="X20" s="71">
        <f t="shared" si="2"/>
        <v>26</v>
      </c>
      <c r="Y20" s="71">
        <f t="shared" si="2"/>
        <v>1067</v>
      </c>
      <c r="Z20" s="71">
        <f t="shared" si="2"/>
        <v>1986</v>
      </c>
      <c r="AA20" s="71">
        <f t="shared" si="2"/>
        <v>67</v>
      </c>
      <c r="AB20" s="71">
        <f t="shared" si="2"/>
        <v>2053</v>
      </c>
      <c r="AC20" s="73">
        <f t="shared" ref="AC20:AE20" si="3">Q20+Z20</f>
        <v>10563</v>
      </c>
      <c r="AD20" s="73">
        <f t="shared" si="3"/>
        <v>994</v>
      </c>
      <c r="AE20" s="73">
        <f t="shared" si="3"/>
        <v>11557</v>
      </c>
      <c r="AF20" s="60"/>
      <c r="AG20" s="60"/>
      <c r="AH20" s="60"/>
      <c r="AI20" s="60"/>
      <c r="AJ20" s="60"/>
    </row>
    <row r="21" spans="1:36" ht="21.75" customHeight="1" x14ac:dyDescent="0.3">
      <c r="A21" s="315" t="s">
        <v>29</v>
      </c>
      <c r="B21" s="315"/>
      <c r="C21" s="315"/>
      <c r="D21" s="315"/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  <c r="V21" s="315"/>
      <c r="W21" s="315"/>
      <c r="X21" s="315"/>
      <c r="Y21" s="315"/>
      <c r="Z21" s="315"/>
      <c r="AA21" s="315"/>
      <c r="AB21" s="315"/>
      <c r="AC21" s="315"/>
      <c r="AD21" s="315"/>
      <c r="AE21" s="315"/>
      <c r="AF21" s="60"/>
      <c r="AG21" s="60"/>
      <c r="AH21" s="60"/>
      <c r="AI21" s="26"/>
      <c r="AJ21" s="26"/>
    </row>
    <row r="22" spans="1:36" ht="20.25" customHeight="1" x14ac:dyDescent="0.3">
      <c r="A22" s="316" t="s">
        <v>75</v>
      </c>
      <c r="B22" s="316"/>
      <c r="C22" s="316"/>
      <c r="D22" s="316"/>
      <c r="E22" s="316"/>
      <c r="F22" s="316"/>
      <c r="G22" s="316"/>
      <c r="H22" s="316"/>
      <c r="I22" s="316"/>
      <c r="J22" s="316"/>
      <c r="K22" s="316"/>
      <c r="L22" s="316"/>
      <c r="M22" s="316"/>
      <c r="N22" s="316"/>
      <c r="O22" s="316"/>
      <c r="P22" s="316"/>
      <c r="Q22" s="316"/>
      <c r="R22" s="316"/>
      <c r="S22" s="316"/>
      <c r="T22" s="316"/>
      <c r="U22" s="316"/>
      <c r="V22" s="316"/>
      <c r="W22" s="316"/>
      <c r="X22" s="316"/>
      <c r="Y22" s="316"/>
      <c r="Z22" s="316"/>
      <c r="AA22" s="316"/>
      <c r="AB22" s="316"/>
      <c r="AC22" s="316"/>
      <c r="AD22" s="316"/>
      <c r="AE22" s="316"/>
      <c r="AF22" s="61"/>
      <c r="AG22" s="61"/>
      <c r="AH22" s="61"/>
      <c r="AI22" s="2"/>
      <c r="AJ22" s="2"/>
    </row>
    <row r="23" spans="1:36" ht="21.75" customHeight="1" thickBot="1" x14ac:dyDescent="0.35">
      <c r="A23" s="332" t="s">
        <v>35</v>
      </c>
      <c r="B23" s="332"/>
      <c r="C23" s="332"/>
      <c r="D23" s="332"/>
      <c r="E23" s="332"/>
      <c r="F23" s="332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2"/>
      <c r="R23" s="332"/>
      <c r="S23" s="332"/>
      <c r="T23" s="332"/>
      <c r="U23" s="332"/>
      <c r="V23" s="332"/>
      <c r="W23" s="332"/>
      <c r="X23" s="332"/>
      <c r="Y23" s="332"/>
      <c r="Z23" s="332"/>
      <c r="AA23" s="332"/>
      <c r="AB23" s="332"/>
      <c r="AC23" s="332"/>
      <c r="AD23" s="332"/>
      <c r="AE23" s="332"/>
      <c r="AF23" s="60"/>
      <c r="AG23" s="60"/>
      <c r="AH23" s="60"/>
    </row>
    <row r="24" spans="1:36" ht="18" customHeight="1" x14ac:dyDescent="0.2">
      <c r="A24" s="317" t="s">
        <v>50</v>
      </c>
      <c r="B24" s="320">
        <v>1</v>
      </c>
      <c r="C24" s="321"/>
      <c r="D24" s="322"/>
      <c r="E24" s="320">
        <v>2</v>
      </c>
      <c r="F24" s="321"/>
      <c r="G24" s="322"/>
      <c r="H24" s="320">
        <v>3</v>
      </c>
      <c r="I24" s="321"/>
      <c r="J24" s="322"/>
      <c r="K24" s="320">
        <v>4</v>
      </c>
      <c r="L24" s="321"/>
      <c r="M24" s="322"/>
      <c r="N24" s="320">
        <v>5</v>
      </c>
      <c r="O24" s="321"/>
      <c r="P24" s="322"/>
      <c r="Q24" s="320" t="s">
        <v>2</v>
      </c>
      <c r="R24" s="321"/>
      <c r="S24" s="322"/>
      <c r="T24" s="326">
        <v>1</v>
      </c>
      <c r="U24" s="327"/>
      <c r="V24" s="328"/>
      <c r="W24" s="326">
        <v>2</v>
      </c>
      <c r="X24" s="327"/>
      <c r="Y24" s="327"/>
      <c r="Z24" s="326">
        <v>3</v>
      </c>
      <c r="AA24" s="327"/>
      <c r="AB24" s="328"/>
      <c r="AC24" s="326" t="s">
        <v>10</v>
      </c>
      <c r="AD24" s="327"/>
      <c r="AE24" s="328"/>
      <c r="AF24" s="320" t="s">
        <v>2</v>
      </c>
      <c r="AG24" s="322"/>
      <c r="AH24" s="21" t="s">
        <v>34</v>
      </c>
    </row>
    <row r="25" spans="1:36" ht="30.75" customHeight="1" thickBot="1" x14ac:dyDescent="0.25">
      <c r="A25" s="318"/>
      <c r="B25" s="323"/>
      <c r="C25" s="324"/>
      <c r="D25" s="325"/>
      <c r="E25" s="323"/>
      <c r="F25" s="324"/>
      <c r="G25" s="325"/>
      <c r="H25" s="323"/>
      <c r="I25" s="324"/>
      <c r="J25" s="325"/>
      <c r="K25" s="323"/>
      <c r="L25" s="324"/>
      <c r="M25" s="325"/>
      <c r="N25" s="323"/>
      <c r="O25" s="324"/>
      <c r="P25" s="325"/>
      <c r="Q25" s="329" t="s">
        <v>46</v>
      </c>
      <c r="R25" s="330"/>
      <c r="S25" s="331"/>
      <c r="T25" s="329" t="s">
        <v>3</v>
      </c>
      <c r="U25" s="330"/>
      <c r="V25" s="331"/>
      <c r="W25" s="329" t="s">
        <v>3</v>
      </c>
      <c r="X25" s="330"/>
      <c r="Y25" s="331"/>
      <c r="Z25" s="329" t="s">
        <v>3</v>
      </c>
      <c r="AA25" s="330"/>
      <c r="AB25" s="331"/>
      <c r="AC25" s="329" t="s">
        <v>3</v>
      </c>
      <c r="AD25" s="330"/>
      <c r="AE25" s="331"/>
      <c r="AF25" s="251"/>
      <c r="AG25" s="252"/>
      <c r="AH25" s="22"/>
    </row>
    <row r="26" spans="1:36" ht="66.75" customHeight="1" thickBot="1" x14ac:dyDescent="0.25">
      <c r="A26" s="319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56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43" t="s">
        <v>4</v>
      </c>
      <c r="W26" s="15" t="s">
        <v>43</v>
      </c>
      <c r="X26" s="14" t="s">
        <v>44</v>
      </c>
      <c r="Y26" s="44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3"/>
    </row>
    <row r="27" spans="1:36" ht="29.25" customHeight="1" x14ac:dyDescent="0.35">
      <c r="A27" s="182" t="s">
        <v>5</v>
      </c>
      <c r="B27" s="183">
        <v>53</v>
      </c>
      <c r="C27" s="269">
        <v>40</v>
      </c>
      <c r="D27" s="184">
        <v>93</v>
      </c>
      <c r="E27" s="183">
        <v>43</v>
      </c>
      <c r="F27" s="269">
        <v>91</v>
      </c>
      <c r="G27" s="184">
        <v>134</v>
      </c>
      <c r="H27" s="183">
        <v>53</v>
      </c>
      <c r="I27" s="269">
        <v>110</v>
      </c>
      <c r="J27" s="184">
        <v>163</v>
      </c>
      <c r="K27" s="183">
        <v>51</v>
      </c>
      <c r="L27" s="269">
        <v>96</v>
      </c>
      <c r="M27" s="184">
        <v>147</v>
      </c>
      <c r="N27" s="183">
        <v>64</v>
      </c>
      <c r="O27" s="269">
        <v>60</v>
      </c>
      <c r="P27" s="185">
        <v>124</v>
      </c>
      <c r="Q27" s="270">
        <f>B27+E27+H27+K27+N27</f>
        <v>264</v>
      </c>
      <c r="R27" s="171">
        <f t="shared" ref="Q27:S37" si="4">C27+F27+I27+L27+O27</f>
        <v>397</v>
      </c>
      <c r="S27" s="186">
        <f t="shared" si="4"/>
        <v>661</v>
      </c>
      <c r="T27" s="183">
        <v>37</v>
      </c>
      <c r="U27" s="269">
        <v>151</v>
      </c>
      <c r="V27" s="184">
        <v>188</v>
      </c>
      <c r="W27" s="183">
        <v>25</v>
      </c>
      <c r="X27" s="269">
        <v>208</v>
      </c>
      <c r="Y27" s="184">
        <v>233</v>
      </c>
      <c r="Z27" s="183">
        <v>83</v>
      </c>
      <c r="AA27" s="269">
        <v>149</v>
      </c>
      <c r="AB27" s="185">
        <v>232</v>
      </c>
      <c r="AC27" s="183">
        <v>145</v>
      </c>
      <c r="AD27" s="269">
        <v>508</v>
      </c>
      <c r="AE27" s="184">
        <v>653</v>
      </c>
      <c r="AF27" s="284">
        <f t="shared" ref="AF27:AH37" si="5">Q27+AC27</f>
        <v>409</v>
      </c>
      <c r="AG27" s="180">
        <f t="shared" si="5"/>
        <v>905</v>
      </c>
      <c r="AH27" s="181">
        <f t="shared" si="5"/>
        <v>1314</v>
      </c>
    </row>
    <row r="28" spans="1:36" ht="29.25" customHeight="1" x14ac:dyDescent="0.35">
      <c r="A28" s="256" t="s">
        <v>69</v>
      </c>
      <c r="B28" s="187">
        <v>35</v>
      </c>
      <c r="C28" s="153">
        <v>1</v>
      </c>
      <c r="D28" s="188">
        <v>36</v>
      </c>
      <c r="E28" s="187">
        <v>30</v>
      </c>
      <c r="F28" s="153">
        <v>2</v>
      </c>
      <c r="G28" s="188">
        <v>32</v>
      </c>
      <c r="H28" s="187">
        <v>41</v>
      </c>
      <c r="I28" s="153">
        <v>9</v>
      </c>
      <c r="J28" s="188">
        <v>50</v>
      </c>
      <c r="K28" s="187">
        <v>36</v>
      </c>
      <c r="L28" s="153">
        <v>6</v>
      </c>
      <c r="M28" s="188">
        <v>42</v>
      </c>
      <c r="N28" s="187">
        <v>31</v>
      </c>
      <c r="O28" s="153">
        <v>12</v>
      </c>
      <c r="P28" s="189">
        <v>43</v>
      </c>
      <c r="Q28" s="152">
        <f>B28+E28+H28+K28+N28</f>
        <v>173</v>
      </c>
      <c r="R28" s="153">
        <f t="shared" si="4"/>
        <v>30</v>
      </c>
      <c r="S28" s="154">
        <f t="shared" si="4"/>
        <v>203</v>
      </c>
      <c r="T28" s="187">
        <v>23</v>
      </c>
      <c r="U28" s="153">
        <v>0</v>
      </c>
      <c r="V28" s="188">
        <v>23</v>
      </c>
      <c r="W28" s="187">
        <v>19</v>
      </c>
      <c r="X28" s="153">
        <v>0</v>
      </c>
      <c r="Y28" s="188">
        <v>19</v>
      </c>
      <c r="Z28" s="187">
        <v>20</v>
      </c>
      <c r="AA28" s="153">
        <v>12</v>
      </c>
      <c r="AB28" s="188">
        <v>32</v>
      </c>
      <c r="AC28" s="187">
        <v>62</v>
      </c>
      <c r="AD28" s="153">
        <v>12</v>
      </c>
      <c r="AE28" s="188">
        <v>74</v>
      </c>
      <c r="AF28" s="159">
        <f t="shared" si="5"/>
        <v>235</v>
      </c>
      <c r="AG28" s="160">
        <f t="shared" si="5"/>
        <v>42</v>
      </c>
      <c r="AH28" s="164">
        <f t="shared" si="5"/>
        <v>277</v>
      </c>
    </row>
    <row r="29" spans="1:36" ht="44.25" customHeight="1" x14ac:dyDescent="0.35">
      <c r="A29" s="257" t="s">
        <v>70</v>
      </c>
      <c r="B29" s="187">
        <v>0</v>
      </c>
      <c r="C29" s="153">
        <v>0</v>
      </c>
      <c r="D29" s="188">
        <v>0</v>
      </c>
      <c r="E29" s="187">
        <v>15</v>
      </c>
      <c r="F29" s="153">
        <v>8</v>
      </c>
      <c r="G29" s="188">
        <v>23</v>
      </c>
      <c r="H29" s="187">
        <v>26</v>
      </c>
      <c r="I29" s="153">
        <v>9</v>
      </c>
      <c r="J29" s="188">
        <v>35</v>
      </c>
      <c r="K29" s="187">
        <v>33</v>
      </c>
      <c r="L29" s="153">
        <v>9</v>
      </c>
      <c r="M29" s="188">
        <v>42</v>
      </c>
      <c r="N29" s="187">
        <v>33</v>
      </c>
      <c r="O29" s="153">
        <v>5</v>
      </c>
      <c r="P29" s="189">
        <v>38</v>
      </c>
      <c r="Q29" s="152">
        <f>B29+E29+H29+K29+N29</f>
        <v>107</v>
      </c>
      <c r="R29" s="153">
        <f t="shared" si="4"/>
        <v>31</v>
      </c>
      <c r="S29" s="154">
        <f t="shared" si="4"/>
        <v>138</v>
      </c>
      <c r="T29" s="187">
        <v>0</v>
      </c>
      <c r="U29" s="153">
        <v>0</v>
      </c>
      <c r="V29" s="188">
        <v>0</v>
      </c>
      <c r="W29" s="187">
        <v>0</v>
      </c>
      <c r="X29" s="153">
        <v>9</v>
      </c>
      <c r="Y29" s="188">
        <v>9</v>
      </c>
      <c r="Z29" s="187">
        <v>0</v>
      </c>
      <c r="AA29" s="153">
        <v>0</v>
      </c>
      <c r="AB29" s="189">
        <v>0</v>
      </c>
      <c r="AC29" s="187">
        <v>0</v>
      </c>
      <c r="AD29" s="153">
        <v>9</v>
      </c>
      <c r="AE29" s="189">
        <v>9</v>
      </c>
      <c r="AF29" s="159">
        <f t="shared" si="5"/>
        <v>107</v>
      </c>
      <c r="AG29" s="160">
        <f t="shared" si="5"/>
        <v>40</v>
      </c>
      <c r="AH29" s="164">
        <f t="shared" si="5"/>
        <v>147</v>
      </c>
    </row>
    <row r="30" spans="1:36" s="83" customFormat="1" ht="42.75" customHeight="1" x14ac:dyDescent="0.35">
      <c r="A30" s="190" t="s">
        <v>6</v>
      </c>
      <c r="B30" s="159">
        <v>0</v>
      </c>
      <c r="C30" s="160">
        <v>0</v>
      </c>
      <c r="D30" s="162">
        <v>0</v>
      </c>
      <c r="E30" s="159">
        <v>0</v>
      </c>
      <c r="F30" s="160">
        <v>32</v>
      </c>
      <c r="G30" s="162">
        <v>32</v>
      </c>
      <c r="H30" s="159">
        <v>0</v>
      </c>
      <c r="I30" s="160">
        <v>38</v>
      </c>
      <c r="J30" s="162">
        <v>38</v>
      </c>
      <c r="K30" s="159">
        <v>0</v>
      </c>
      <c r="L30" s="160">
        <v>59</v>
      </c>
      <c r="M30" s="162">
        <v>59</v>
      </c>
      <c r="N30" s="159">
        <v>0</v>
      </c>
      <c r="O30" s="160">
        <v>55</v>
      </c>
      <c r="P30" s="161">
        <v>55</v>
      </c>
      <c r="Q30" s="163">
        <f>B30+E30+H30+K30+N30</f>
        <v>0</v>
      </c>
      <c r="R30" s="160">
        <f t="shared" si="4"/>
        <v>184</v>
      </c>
      <c r="S30" s="164">
        <f t="shared" si="4"/>
        <v>184</v>
      </c>
      <c r="T30" s="159">
        <v>0</v>
      </c>
      <c r="U30" s="160">
        <v>64</v>
      </c>
      <c r="V30" s="162">
        <v>64</v>
      </c>
      <c r="W30" s="159">
        <v>0</v>
      </c>
      <c r="X30" s="160">
        <v>80</v>
      </c>
      <c r="Y30" s="162">
        <v>80</v>
      </c>
      <c r="Z30" s="159">
        <v>0</v>
      </c>
      <c r="AA30" s="160">
        <v>64</v>
      </c>
      <c r="AB30" s="161">
        <v>64</v>
      </c>
      <c r="AC30" s="163">
        <v>0</v>
      </c>
      <c r="AD30" s="160">
        <v>208</v>
      </c>
      <c r="AE30" s="164">
        <v>208</v>
      </c>
      <c r="AF30" s="145">
        <f t="shared" si="5"/>
        <v>0</v>
      </c>
      <c r="AG30" s="146">
        <f t="shared" si="5"/>
        <v>392</v>
      </c>
      <c r="AH30" s="147">
        <f t="shared" si="5"/>
        <v>392</v>
      </c>
    </row>
    <row r="31" spans="1:36" ht="35.25" customHeight="1" x14ac:dyDescent="0.35">
      <c r="A31" s="158" t="s">
        <v>67</v>
      </c>
      <c r="B31" s="159">
        <v>112</v>
      </c>
      <c r="C31" s="160">
        <v>12</v>
      </c>
      <c r="D31" s="162">
        <v>124</v>
      </c>
      <c r="E31" s="159">
        <v>151</v>
      </c>
      <c r="F31" s="160">
        <v>7</v>
      </c>
      <c r="G31" s="162">
        <v>158</v>
      </c>
      <c r="H31" s="159">
        <v>122</v>
      </c>
      <c r="I31" s="160">
        <v>14</v>
      </c>
      <c r="J31" s="162">
        <v>136</v>
      </c>
      <c r="K31" s="159">
        <v>109</v>
      </c>
      <c r="L31" s="160">
        <v>41</v>
      </c>
      <c r="M31" s="162">
        <v>150</v>
      </c>
      <c r="N31" s="159">
        <v>99</v>
      </c>
      <c r="O31" s="160">
        <v>27</v>
      </c>
      <c r="P31" s="161">
        <v>126</v>
      </c>
      <c r="Q31" s="163">
        <f t="shared" si="4"/>
        <v>593</v>
      </c>
      <c r="R31" s="160">
        <f t="shared" si="4"/>
        <v>101</v>
      </c>
      <c r="S31" s="164">
        <f t="shared" si="4"/>
        <v>694</v>
      </c>
      <c r="T31" s="159">
        <v>62</v>
      </c>
      <c r="U31" s="160">
        <v>11</v>
      </c>
      <c r="V31" s="162">
        <v>73</v>
      </c>
      <c r="W31" s="159">
        <v>61</v>
      </c>
      <c r="X31" s="160">
        <v>37</v>
      </c>
      <c r="Y31" s="162">
        <v>98</v>
      </c>
      <c r="Z31" s="159">
        <v>87</v>
      </c>
      <c r="AA31" s="160">
        <v>25</v>
      </c>
      <c r="AB31" s="161">
        <v>112</v>
      </c>
      <c r="AC31" s="163">
        <v>210</v>
      </c>
      <c r="AD31" s="160">
        <v>73</v>
      </c>
      <c r="AE31" s="165">
        <v>283</v>
      </c>
      <c r="AF31" s="145">
        <f t="shared" si="5"/>
        <v>803</v>
      </c>
      <c r="AG31" s="146">
        <f t="shared" si="5"/>
        <v>174</v>
      </c>
      <c r="AH31" s="147">
        <f t="shared" si="5"/>
        <v>977</v>
      </c>
    </row>
    <row r="32" spans="1:36" ht="27.75" customHeight="1" x14ac:dyDescent="0.35">
      <c r="A32" s="158" t="s">
        <v>39</v>
      </c>
      <c r="B32" s="159">
        <v>23</v>
      </c>
      <c r="C32" s="160">
        <v>6</v>
      </c>
      <c r="D32" s="162">
        <v>29</v>
      </c>
      <c r="E32" s="159">
        <v>14</v>
      </c>
      <c r="F32" s="160">
        <v>13</v>
      </c>
      <c r="G32" s="162">
        <v>27</v>
      </c>
      <c r="H32" s="159">
        <v>26</v>
      </c>
      <c r="I32" s="160">
        <v>13</v>
      </c>
      <c r="J32" s="162">
        <v>39</v>
      </c>
      <c r="K32" s="159">
        <v>19</v>
      </c>
      <c r="L32" s="160">
        <v>29</v>
      </c>
      <c r="M32" s="162">
        <v>48</v>
      </c>
      <c r="N32" s="159">
        <v>25</v>
      </c>
      <c r="O32" s="160">
        <v>17</v>
      </c>
      <c r="P32" s="161">
        <v>42</v>
      </c>
      <c r="Q32" s="163">
        <f t="shared" si="4"/>
        <v>107</v>
      </c>
      <c r="R32" s="160">
        <f t="shared" si="4"/>
        <v>78</v>
      </c>
      <c r="S32" s="164">
        <f t="shared" si="4"/>
        <v>185</v>
      </c>
      <c r="T32" s="159">
        <v>0</v>
      </c>
      <c r="U32" s="160">
        <v>9</v>
      </c>
      <c r="V32" s="162">
        <v>9</v>
      </c>
      <c r="W32" s="159">
        <v>0</v>
      </c>
      <c r="X32" s="160">
        <v>6</v>
      </c>
      <c r="Y32" s="162">
        <v>6</v>
      </c>
      <c r="Z32" s="159">
        <v>0</v>
      </c>
      <c r="AA32" s="160">
        <v>13</v>
      </c>
      <c r="AB32" s="162">
        <v>13</v>
      </c>
      <c r="AC32" s="163">
        <v>0</v>
      </c>
      <c r="AD32" s="160">
        <v>28</v>
      </c>
      <c r="AE32" s="165">
        <v>28</v>
      </c>
      <c r="AF32" s="145">
        <f t="shared" si="5"/>
        <v>107</v>
      </c>
      <c r="AG32" s="146">
        <f t="shared" si="5"/>
        <v>106</v>
      </c>
      <c r="AH32" s="147">
        <f t="shared" si="5"/>
        <v>213</v>
      </c>
    </row>
    <row r="33" spans="1:36" ht="30.75" customHeight="1" x14ac:dyDescent="0.35">
      <c r="A33" s="158" t="s">
        <v>36</v>
      </c>
      <c r="B33" s="159">
        <v>0</v>
      </c>
      <c r="C33" s="160">
        <v>1</v>
      </c>
      <c r="D33" s="162">
        <v>1</v>
      </c>
      <c r="E33" s="159">
        <v>1</v>
      </c>
      <c r="F33" s="160">
        <v>56</v>
      </c>
      <c r="G33" s="162">
        <v>57</v>
      </c>
      <c r="H33" s="159">
        <v>3</v>
      </c>
      <c r="I33" s="160">
        <v>65</v>
      </c>
      <c r="J33" s="162">
        <v>68</v>
      </c>
      <c r="K33" s="159">
        <v>41</v>
      </c>
      <c r="L33" s="160">
        <v>95</v>
      </c>
      <c r="M33" s="162">
        <v>136</v>
      </c>
      <c r="N33" s="159">
        <v>45</v>
      </c>
      <c r="O33" s="160">
        <v>60</v>
      </c>
      <c r="P33" s="161">
        <v>105</v>
      </c>
      <c r="Q33" s="163">
        <f t="shared" si="4"/>
        <v>90</v>
      </c>
      <c r="R33" s="160">
        <f t="shared" si="4"/>
        <v>277</v>
      </c>
      <c r="S33" s="164">
        <f t="shared" si="4"/>
        <v>367</v>
      </c>
      <c r="T33" s="159">
        <v>30</v>
      </c>
      <c r="U33" s="160">
        <v>80</v>
      </c>
      <c r="V33" s="162">
        <v>110</v>
      </c>
      <c r="W33" s="159">
        <v>24</v>
      </c>
      <c r="X33" s="160">
        <v>106</v>
      </c>
      <c r="Y33" s="162">
        <v>130</v>
      </c>
      <c r="Z33" s="159">
        <v>44</v>
      </c>
      <c r="AA33" s="160">
        <v>100</v>
      </c>
      <c r="AB33" s="162">
        <v>144</v>
      </c>
      <c r="AC33" s="163">
        <v>98</v>
      </c>
      <c r="AD33" s="160">
        <v>286</v>
      </c>
      <c r="AE33" s="165">
        <v>384</v>
      </c>
      <c r="AF33" s="145">
        <f t="shared" si="5"/>
        <v>188</v>
      </c>
      <c r="AG33" s="146">
        <f t="shared" si="5"/>
        <v>563</v>
      </c>
      <c r="AH33" s="147">
        <f t="shared" si="5"/>
        <v>751</v>
      </c>
    </row>
    <row r="34" spans="1:36" ht="59.25" customHeight="1" x14ac:dyDescent="0.35">
      <c r="A34" s="167" t="s">
        <v>60</v>
      </c>
      <c r="B34" s="159">
        <v>25</v>
      </c>
      <c r="C34" s="160">
        <v>6</v>
      </c>
      <c r="D34" s="166">
        <v>31</v>
      </c>
      <c r="E34" s="161">
        <v>0</v>
      </c>
      <c r="F34" s="160">
        <v>22</v>
      </c>
      <c r="G34" s="161">
        <v>22</v>
      </c>
      <c r="H34" s="159">
        <v>29</v>
      </c>
      <c r="I34" s="160">
        <v>20</v>
      </c>
      <c r="J34" s="166">
        <v>49</v>
      </c>
      <c r="K34" s="161">
        <v>11</v>
      </c>
      <c r="L34" s="160">
        <v>16</v>
      </c>
      <c r="M34" s="161">
        <v>27</v>
      </c>
      <c r="N34" s="159">
        <v>29</v>
      </c>
      <c r="O34" s="160">
        <v>14</v>
      </c>
      <c r="P34" s="161">
        <v>43</v>
      </c>
      <c r="Q34" s="163">
        <f t="shared" si="4"/>
        <v>94</v>
      </c>
      <c r="R34" s="160">
        <f t="shared" si="4"/>
        <v>78</v>
      </c>
      <c r="S34" s="164">
        <f>D34+G34+J34+M34+P34</f>
        <v>172</v>
      </c>
      <c r="T34" s="159">
        <v>0</v>
      </c>
      <c r="U34" s="160">
        <v>0</v>
      </c>
      <c r="V34" s="166">
        <v>0</v>
      </c>
      <c r="W34" s="161">
        <v>0</v>
      </c>
      <c r="X34" s="160">
        <v>0</v>
      </c>
      <c r="Y34" s="161">
        <v>0</v>
      </c>
      <c r="Z34" s="159">
        <v>0</v>
      </c>
      <c r="AA34" s="160">
        <v>0</v>
      </c>
      <c r="AB34" s="161">
        <v>0</v>
      </c>
      <c r="AC34" s="163">
        <v>0</v>
      </c>
      <c r="AD34" s="160">
        <v>0</v>
      </c>
      <c r="AE34" s="165">
        <v>0</v>
      </c>
      <c r="AF34" s="145">
        <f t="shared" si="5"/>
        <v>94</v>
      </c>
      <c r="AG34" s="146">
        <f t="shared" si="5"/>
        <v>78</v>
      </c>
      <c r="AH34" s="147">
        <f t="shared" si="5"/>
        <v>172</v>
      </c>
    </row>
    <row r="35" spans="1:36" ht="43.5" customHeight="1" x14ac:dyDescent="0.35">
      <c r="A35" s="174" t="s">
        <v>45</v>
      </c>
      <c r="B35" s="168">
        <v>20</v>
      </c>
      <c r="C35" s="171">
        <v>0</v>
      </c>
      <c r="D35" s="170">
        <v>20</v>
      </c>
      <c r="E35" s="168">
        <v>10</v>
      </c>
      <c r="F35" s="171">
        <v>2</v>
      </c>
      <c r="G35" s="170">
        <v>12</v>
      </c>
      <c r="H35" s="168">
        <v>37</v>
      </c>
      <c r="I35" s="171">
        <v>32</v>
      </c>
      <c r="J35" s="170">
        <v>69</v>
      </c>
      <c r="K35" s="168">
        <v>86</v>
      </c>
      <c r="L35" s="171">
        <v>38</v>
      </c>
      <c r="M35" s="170">
        <v>124</v>
      </c>
      <c r="N35" s="168">
        <v>62</v>
      </c>
      <c r="O35" s="171">
        <v>17</v>
      </c>
      <c r="P35" s="169">
        <v>79</v>
      </c>
      <c r="Q35" s="163">
        <f t="shared" si="4"/>
        <v>215</v>
      </c>
      <c r="R35" s="160">
        <f t="shared" si="4"/>
        <v>89</v>
      </c>
      <c r="S35" s="164">
        <f>D35+G35+J35+M35+P35</f>
        <v>304</v>
      </c>
      <c r="T35" s="159">
        <v>20</v>
      </c>
      <c r="U35" s="160">
        <v>0</v>
      </c>
      <c r="V35" s="162">
        <v>20</v>
      </c>
      <c r="W35" s="159">
        <v>18</v>
      </c>
      <c r="X35" s="160">
        <v>2</v>
      </c>
      <c r="Y35" s="162">
        <v>20</v>
      </c>
      <c r="Z35" s="159">
        <v>33</v>
      </c>
      <c r="AA35" s="160">
        <v>30</v>
      </c>
      <c r="AB35" s="161">
        <v>63</v>
      </c>
      <c r="AC35" s="163">
        <v>71</v>
      </c>
      <c r="AD35" s="160">
        <v>32</v>
      </c>
      <c r="AE35" s="165">
        <v>103</v>
      </c>
      <c r="AF35" s="145">
        <f t="shared" si="5"/>
        <v>286</v>
      </c>
      <c r="AG35" s="146">
        <f t="shared" si="5"/>
        <v>121</v>
      </c>
      <c r="AH35" s="147">
        <f t="shared" si="5"/>
        <v>407</v>
      </c>
    </row>
    <row r="36" spans="1:36" ht="43.5" customHeight="1" x14ac:dyDescent="0.35">
      <c r="A36" s="174" t="s">
        <v>8</v>
      </c>
      <c r="B36" s="159">
        <v>25</v>
      </c>
      <c r="C36" s="160">
        <v>0</v>
      </c>
      <c r="D36" s="166">
        <v>25</v>
      </c>
      <c r="E36" s="161">
        <v>20</v>
      </c>
      <c r="F36" s="160">
        <v>1</v>
      </c>
      <c r="G36" s="161">
        <v>21</v>
      </c>
      <c r="H36" s="159">
        <v>23</v>
      </c>
      <c r="I36" s="160">
        <v>14</v>
      </c>
      <c r="J36" s="166">
        <v>37</v>
      </c>
      <c r="K36" s="161">
        <v>26</v>
      </c>
      <c r="L36" s="160">
        <v>9</v>
      </c>
      <c r="M36" s="161">
        <v>35</v>
      </c>
      <c r="N36" s="159">
        <v>19</v>
      </c>
      <c r="O36" s="160">
        <v>11</v>
      </c>
      <c r="P36" s="166">
        <v>30</v>
      </c>
      <c r="Q36" s="163">
        <f t="shared" si="4"/>
        <v>113</v>
      </c>
      <c r="R36" s="160">
        <f t="shared" si="4"/>
        <v>35</v>
      </c>
      <c r="S36" s="164">
        <f t="shared" si="4"/>
        <v>148</v>
      </c>
      <c r="T36" s="159">
        <v>25</v>
      </c>
      <c r="U36" s="160">
        <v>1</v>
      </c>
      <c r="V36" s="162">
        <v>26</v>
      </c>
      <c r="W36" s="159">
        <v>18</v>
      </c>
      <c r="X36" s="160">
        <v>8</v>
      </c>
      <c r="Y36" s="162">
        <v>26</v>
      </c>
      <c r="Z36" s="159">
        <v>15</v>
      </c>
      <c r="AA36" s="160">
        <v>6</v>
      </c>
      <c r="AB36" s="161">
        <v>21</v>
      </c>
      <c r="AC36" s="163">
        <v>58</v>
      </c>
      <c r="AD36" s="160">
        <v>15</v>
      </c>
      <c r="AE36" s="165">
        <v>73</v>
      </c>
      <c r="AF36" s="145">
        <f t="shared" si="5"/>
        <v>171</v>
      </c>
      <c r="AG36" s="146">
        <f t="shared" si="5"/>
        <v>50</v>
      </c>
      <c r="AH36" s="147">
        <f t="shared" si="5"/>
        <v>221</v>
      </c>
      <c r="AI36" s="7"/>
      <c r="AJ36" s="7"/>
    </row>
    <row r="37" spans="1:36" ht="45" customHeight="1" thickBot="1" x14ac:dyDescent="0.4">
      <c r="A37" s="191" t="s">
        <v>9</v>
      </c>
      <c r="B37" s="284">
        <v>0</v>
      </c>
      <c r="C37" s="192">
        <v>57</v>
      </c>
      <c r="D37" s="193">
        <v>57</v>
      </c>
      <c r="E37" s="284">
        <v>0</v>
      </c>
      <c r="F37" s="192">
        <v>79</v>
      </c>
      <c r="G37" s="193">
        <v>79</v>
      </c>
      <c r="H37" s="284">
        <v>15</v>
      </c>
      <c r="I37" s="192">
        <v>94</v>
      </c>
      <c r="J37" s="193">
        <v>109</v>
      </c>
      <c r="K37" s="284">
        <v>0</v>
      </c>
      <c r="L37" s="192">
        <v>115</v>
      </c>
      <c r="M37" s="193">
        <v>115</v>
      </c>
      <c r="N37" s="284">
        <v>45</v>
      </c>
      <c r="O37" s="192">
        <v>17</v>
      </c>
      <c r="P37" s="193">
        <v>62</v>
      </c>
      <c r="Q37" s="177">
        <f>B37+E37+H37+K37+N37</f>
        <v>60</v>
      </c>
      <c r="R37" s="178">
        <f>C37+F37+I37+L37+O37</f>
        <v>362</v>
      </c>
      <c r="S37" s="179">
        <f t="shared" si="4"/>
        <v>422</v>
      </c>
      <c r="T37" s="168">
        <v>0</v>
      </c>
      <c r="U37" s="178">
        <v>114</v>
      </c>
      <c r="V37" s="170">
        <v>114</v>
      </c>
      <c r="W37" s="168">
        <v>0</v>
      </c>
      <c r="X37" s="178">
        <v>149</v>
      </c>
      <c r="Y37" s="170">
        <v>149</v>
      </c>
      <c r="Z37" s="168">
        <v>0</v>
      </c>
      <c r="AA37" s="178">
        <v>151</v>
      </c>
      <c r="AB37" s="169">
        <v>151</v>
      </c>
      <c r="AC37" s="177">
        <v>0</v>
      </c>
      <c r="AD37" s="178">
        <v>414</v>
      </c>
      <c r="AE37" s="194">
        <v>414</v>
      </c>
      <c r="AF37" s="284">
        <f t="shared" si="5"/>
        <v>60</v>
      </c>
      <c r="AG37" s="146">
        <f t="shared" si="5"/>
        <v>776</v>
      </c>
      <c r="AH37" s="181">
        <f>S37+AE37</f>
        <v>836</v>
      </c>
    </row>
    <row r="38" spans="1:36" ht="27" customHeight="1" thickBot="1" x14ac:dyDescent="0.35">
      <c r="A38" s="29" t="s">
        <v>51</v>
      </c>
      <c r="B38" s="71">
        <f t="shared" ref="B38:AE38" si="6">SUM(B27:B37)</f>
        <v>293</v>
      </c>
      <c r="C38" s="71">
        <f t="shared" si="6"/>
        <v>123</v>
      </c>
      <c r="D38" s="71">
        <f t="shared" si="6"/>
        <v>416</v>
      </c>
      <c r="E38" s="71">
        <f t="shared" si="6"/>
        <v>284</v>
      </c>
      <c r="F38" s="71">
        <f t="shared" si="6"/>
        <v>313</v>
      </c>
      <c r="G38" s="71">
        <f t="shared" si="6"/>
        <v>597</v>
      </c>
      <c r="H38" s="71">
        <f t="shared" si="6"/>
        <v>375</v>
      </c>
      <c r="I38" s="71">
        <f t="shared" si="6"/>
        <v>418</v>
      </c>
      <c r="J38" s="71">
        <f t="shared" si="6"/>
        <v>793</v>
      </c>
      <c r="K38" s="71">
        <f t="shared" si="6"/>
        <v>412</v>
      </c>
      <c r="L38" s="71">
        <f t="shared" si="6"/>
        <v>513</v>
      </c>
      <c r="M38" s="71">
        <f t="shared" si="6"/>
        <v>925</v>
      </c>
      <c r="N38" s="71">
        <f t="shared" si="6"/>
        <v>452</v>
      </c>
      <c r="O38" s="71">
        <f t="shared" si="6"/>
        <v>295</v>
      </c>
      <c r="P38" s="71">
        <f t="shared" si="6"/>
        <v>747</v>
      </c>
      <c r="Q38" s="309">
        <f t="shared" si="6"/>
        <v>1816</v>
      </c>
      <c r="R38" s="309">
        <f t="shared" si="6"/>
        <v>1662</v>
      </c>
      <c r="S38" s="309">
        <f t="shared" si="6"/>
        <v>3478</v>
      </c>
      <c r="T38" s="71">
        <f t="shared" si="6"/>
        <v>197</v>
      </c>
      <c r="U38" s="71">
        <f t="shared" si="6"/>
        <v>430</v>
      </c>
      <c r="V38" s="71">
        <f t="shared" si="6"/>
        <v>627</v>
      </c>
      <c r="W38" s="71">
        <f t="shared" si="6"/>
        <v>165</v>
      </c>
      <c r="X38" s="71">
        <f t="shared" si="6"/>
        <v>605</v>
      </c>
      <c r="Y38" s="72">
        <f t="shared" si="6"/>
        <v>770</v>
      </c>
      <c r="Z38" s="71">
        <f t="shared" si="6"/>
        <v>282</v>
      </c>
      <c r="AA38" s="71">
        <f t="shared" si="6"/>
        <v>550</v>
      </c>
      <c r="AB38" s="73">
        <f t="shared" si="6"/>
        <v>832</v>
      </c>
      <c r="AC38" s="73">
        <f t="shared" si="6"/>
        <v>644</v>
      </c>
      <c r="AD38" s="73">
        <f t="shared" si="6"/>
        <v>1585</v>
      </c>
      <c r="AE38" s="73">
        <f t="shared" si="6"/>
        <v>2229</v>
      </c>
      <c r="AF38" s="72">
        <f t="shared" ref="AF38:AH38" si="7">Q38+AC38</f>
        <v>2460</v>
      </c>
      <c r="AG38" s="75">
        <f t="shared" si="7"/>
        <v>3247</v>
      </c>
      <c r="AH38" s="76">
        <f t="shared" si="7"/>
        <v>5707</v>
      </c>
    </row>
    <row r="39" spans="1:36" ht="38.25" customHeight="1" thickBot="1" x14ac:dyDescent="0.25">
      <c r="A39" s="336" t="s">
        <v>73</v>
      </c>
      <c r="B39" s="336"/>
      <c r="C39" s="336"/>
      <c r="D39" s="336"/>
      <c r="E39" s="336"/>
      <c r="F39" s="336"/>
      <c r="G39" s="336"/>
      <c r="H39" s="336"/>
      <c r="I39" s="336"/>
      <c r="J39" s="336"/>
      <c r="K39" s="336"/>
      <c r="L39" s="336"/>
      <c r="M39" s="336"/>
      <c r="N39" s="336"/>
      <c r="O39" s="336"/>
      <c r="P39" s="336"/>
      <c r="Q39" s="336"/>
      <c r="R39" s="336"/>
      <c r="S39" s="336"/>
      <c r="T39" s="336"/>
      <c r="U39" s="336"/>
      <c r="V39" s="336"/>
    </row>
    <row r="40" spans="1:36" ht="24" customHeight="1" thickBot="1" x14ac:dyDescent="0.25">
      <c r="A40" s="337" t="s">
        <v>57</v>
      </c>
      <c r="B40" s="45" t="s">
        <v>11</v>
      </c>
      <c r="C40" s="46"/>
      <c r="D40" s="47"/>
      <c r="E40" s="45" t="s">
        <v>12</v>
      </c>
      <c r="F40" s="46"/>
      <c r="G40" s="47"/>
      <c r="H40" s="45" t="s">
        <v>13</v>
      </c>
      <c r="I40" s="46"/>
      <c r="J40" s="47"/>
      <c r="K40" s="45" t="s">
        <v>14</v>
      </c>
      <c r="L40" s="46"/>
      <c r="M40" s="47"/>
      <c r="N40" s="45" t="s">
        <v>15</v>
      </c>
      <c r="O40" s="46"/>
      <c r="P40" s="47"/>
      <c r="Q40" s="45" t="s">
        <v>16</v>
      </c>
      <c r="R40" s="46"/>
      <c r="S40" s="47"/>
      <c r="T40" s="339" t="s">
        <v>4</v>
      </c>
      <c r="U40" s="340"/>
      <c r="V40" s="341"/>
      <c r="W40" s="10"/>
      <c r="X40" s="10"/>
      <c r="Y40" s="10"/>
      <c r="Z40" s="10"/>
      <c r="AA40" s="10"/>
    </row>
    <row r="41" spans="1:36" ht="22.5" customHeight="1" thickBot="1" x14ac:dyDescent="0.35">
      <c r="A41" s="338"/>
      <c r="B41" s="48"/>
      <c r="C41" s="49"/>
      <c r="D41" s="50"/>
      <c r="E41" s="48"/>
      <c r="F41" s="49"/>
      <c r="G41" s="50"/>
      <c r="H41" s="48"/>
      <c r="I41" s="49"/>
      <c r="J41" s="50"/>
      <c r="K41" s="48"/>
      <c r="L41" s="49"/>
      <c r="M41" s="50"/>
      <c r="N41" s="48"/>
      <c r="O41" s="49"/>
      <c r="P41" s="50"/>
      <c r="Q41" s="48"/>
      <c r="R41" s="49"/>
      <c r="S41" s="50"/>
      <c r="T41" s="342" t="s">
        <v>17</v>
      </c>
      <c r="U41" s="343"/>
      <c r="V41" s="344"/>
      <c r="W41" s="11"/>
      <c r="X41" s="11"/>
      <c r="Y41" s="11"/>
      <c r="Z41" s="11"/>
      <c r="AA41" s="11"/>
      <c r="AH41" s="25"/>
    </row>
    <row r="42" spans="1:36" ht="69" customHeight="1" thickBot="1" x14ac:dyDescent="0.25">
      <c r="A42" s="338"/>
      <c r="B42" s="15" t="s">
        <v>43</v>
      </c>
      <c r="C42" s="14" t="s">
        <v>44</v>
      </c>
      <c r="D42" s="6" t="s">
        <v>4</v>
      </c>
      <c r="E42" s="15" t="s">
        <v>43</v>
      </c>
      <c r="F42" s="14" t="s">
        <v>44</v>
      </c>
      <c r="G42" s="6" t="s">
        <v>4</v>
      </c>
      <c r="H42" s="15" t="s">
        <v>43</v>
      </c>
      <c r="I42" s="14" t="s">
        <v>44</v>
      </c>
      <c r="J42" s="6" t="s">
        <v>4</v>
      </c>
      <c r="K42" s="15" t="s">
        <v>43</v>
      </c>
      <c r="L42" s="14" t="s">
        <v>44</v>
      </c>
      <c r="M42" s="6" t="s">
        <v>4</v>
      </c>
      <c r="N42" s="15" t="s">
        <v>43</v>
      </c>
      <c r="O42" s="14" t="s">
        <v>44</v>
      </c>
      <c r="P42" s="6" t="s">
        <v>4</v>
      </c>
      <c r="Q42" s="15" t="s">
        <v>43</v>
      </c>
      <c r="R42" s="14" t="s">
        <v>44</v>
      </c>
      <c r="S42" s="6" t="s">
        <v>4</v>
      </c>
      <c r="T42" s="15" t="s">
        <v>43</v>
      </c>
      <c r="U42" s="14" t="s">
        <v>44</v>
      </c>
      <c r="V42" s="6" t="s">
        <v>4</v>
      </c>
      <c r="W42" s="12"/>
      <c r="X42" s="12"/>
      <c r="Y42" s="12"/>
      <c r="Z42" s="12"/>
      <c r="AA42" s="12"/>
    </row>
    <row r="43" spans="1:36" ht="39" customHeight="1" x14ac:dyDescent="0.35">
      <c r="A43" s="195" t="s">
        <v>70</v>
      </c>
      <c r="B43" s="283">
        <v>24</v>
      </c>
      <c r="C43" s="297">
        <v>9</v>
      </c>
      <c r="D43" s="300">
        <v>33</v>
      </c>
      <c r="E43" s="283">
        <v>24</v>
      </c>
      <c r="F43" s="297">
        <v>7</v>
      </c>
      <c r="G43" s="298">
        <v>31</v>
      </c>
      <c r="H43" s="307">
        <v>24</v>
      </c>
      <c r="I43" s="297">
        <v>2</v>
      </c>
      <c r="J43" s="300">
        <v>26</v>
      </c>
      <c r="K43" s="283">
        <v>23</v>
      </c>
      <c r="L43" s="297">
        <v>3</v>
      </c>
      <c r="M43" s="298">
        <v>26</v>
      </c>
      <c r="N43" s="307">
        <v>24</v>
      </c>
      <c r="O43" s="297">
        <v>0</v>
      </c>
      <c r="P43" s="300">
        <v>24</v>
      </c>
      <c r="Q43" s="283">
        <v>21</v>
      </c>
      <c r="R43" s="297">
        <v>1</v>
      </c>
      <c r="S43" s="298">
        <v>22</v>
      </c>
      <c r="T43" s="283">
        <f>B43+E43+K43+H43+N43+Q43</f>
        <v>140</v>
      </c>
      <c r="U43" s="297">
        <f t="shared" ref="T43:V46" si="8">C43+F43+L43+I43+O43+R43</f>
        <v>22</v>
      </c>
      <c r="V43" s="298">
        <f t="shared" si="8"/>
        <v>162</v>
      </c>
      <c r="W43" s="51"/>
      <c r="X43" s="51"/>
      <c r="Y43" s="51"/>
      <c r="Z43" s="51"/>
      <c r="AA43" s="51"/>
    </row>
    <row r="44" spans="1:36" ht="44.25" customHeight="1" x14ac:dyDescent="0.35">
      <c r="A44" s="279" t="s">
        <v>7</v>
      </c>
      <c r="B44" s="163">
        <v>504</v>
      </c>
      <c r="C44" s="160">
        <v>198</v>
      </c>
      <c r="D44" s="165">
        <v>702</v>
      </c>
      <c r="E44" s="163">
        <v>494</v>
      </c>
      <c r="F44" s="160">
        <v>833</v>
      </c>
      <c r="G44" s="164">
        <v>1327</v>
      </c>
      <c r="H44" s="162">
        <v>507</v>
      </c>
      <c r="I44" s="160">
        <v>506</v>
      </c>
      <c r="J44" s="165">
        <v>1013</v>
      </c>
      <c r="K44" s="163">
        <v>509</v>
      </c>
      <c r="L44" s="160">
        <v>487</v>
      </c>
      <c r="M44" s="164">
        <v>996</v>
      </c>
      <c r="N44" s="162">
        <v>438</v>
      </c>
      <c r="O44" s="160">
        <v>303</v>
      </c>
      <c r="P44" s="165">
        <v>741</v>
      </c>
      <c r="Q44" s="163">
        <v>368</v>
      </c>
      <c r="R44" s="160">
        <v>155</v>
      </c>
      <c r="S44" s="164">
        <v>523</v>
      </c>
      <c r="T44" s="160">
        <f>B44+E44+K44+H44+N44+Q44</f>
        <v>2820</v>
      </c>
      <c r="U44" s="160">
        <f>C44+F44+L44+I44+O44+R44</f>
        <v>2482</v>
      </c>
      <c r="V44" s="164">
        <f>D44+G44+M44+J44+P44+S44</f>
        <v>5302</v>
      </c>
      <c r="W44" s="51"/>
      <c r="X44" s="51"/>
      <c r="Y44" s="51"/>
      <c r="Z44" s="51"/>
      <c r="AA44" s="51"/>
    </row>
    <row r="45" spans="1:36" ht="38.25" customHeight="1" x14ac:dyDescent="0.35">
      <c r="A45" s="196" t="s">
        <v>47</v>
      </c>
      <c r="B45" s="163">
        <v>27</v>
      </c>
      <c r="C45" s="160">
        <v>1</v>
      </c>
      <c r="D45" s="165">
        <v>28</v>
      </c>
      <c r="E45" s="163">
        <v>25</v>
      </c>
      <c r="F45" s="160">
        <v>1</v>
      </c>
      <c r="G45" s="164">
        <v>26</v>
      </c>
      <c r="H45" s="162">
        <v>22</v>
      </c>
      <c r="I45" s="160">
        <v>0</v>
      </c>
      <c r="J45" s="165">
        <v>22</v>
      </c>
      <c r="K45" s="163">
        <v>12</v>
      </c>
      <c r="L45" s="160">
        <v>0</v>
      </c>
      <c r="M45" s="164">
        <v>12</v>
      </c>
      <c r="N45" s="162">
        <v>25</v>
      </c>
      <c r="O45" s="160">
        <v>0</v>
      </c>
      <c r="P45" s="165">
        <v>25</v>
      </c>
      <c r="Q45" s="163">
        <v>8</v>
      </c>
      <c r="R45" s="160">
        <v>0</v>
      </c>
      <c r="S45" s="164">
        <v>8</v>
      </c>
      <c r="T45" s="163">
        <f t="shared" si="8"/>
        <v>119</v>
      </c>
      <c r="U45" s="160">
        <f t="shared" si="8"/>
        <v>2</v>
      </c>
      <c r="V45" s="164">
        <f t="shared" si="8"/>
        <v>121</v>
      </c>
      <c r="W45" s="51"/>
      <c r="X45" s="51"/>
      <c r="Y45" s="51"/>
      <c r="Z45" s="51"/>
      <c r="AA45" s="51"/>
    </row>
    <row r="46" spans="1:36" ht="30.75" customHeight="1" thickBot="1" x14ac:dyDescent="0.4">
      <c r="A46" s="158" t="s">
        <v>67</v>
      </c>
      <c r="B46" s="177">
        <v>90</v>
      </c>
      <c r="C46" s="178">
        <v>2</v>
      </c>
      <c r="D46" s="194">
        <v>92</v>
      </c>
      <c r="E46" s="177">
        <v>85</v>
      </c>
      <c r="F46" s="178">
        <v>0</v>
      </c>
      <c r="G46" s="179">
        <v>85</v>
      </c>
      <c r="H46" s="197">
        <v>80</v>
      </c>
      <c r="I46" s="178">
        <v>5</v>
      </c>
      <c r="J46" s="194">
        <v>85</v>
      </c>
      <c r="K46" s="177">
        <v>78</v>
      </c>
      <c r="L46" s="178">
        <v>3</v>
      </c>
      <c r="M46" s="179">
        <v>81</v>
      </c>
      <c r="N46" s="197">
        <v>67</v>
      </c>
      <c r="O46" s="178">
        <v>1</v>
      </c>
      <c r="P46" s="194">
        <v>68</v>
      </c>
      <c r="Q46" s="177">
        <v>0</v>
      </c>
      <c r="R46" s="178">
        <v>0</v>
      </c>
      <c r="S46" s="172">
        <v>0</v>
      </c>
      <c r="T46" s="176">
        <f t="shared" si="8"/>
        <v>400</v>
      </c>
      <c r="U46" s="160">
        <f t="shared" si="8"/>
        <v>11</v>
      </c>
      <c r="V46" s="172">
        <f t="shared" si="8"/>
        <v>411</v>
      </c>
      <c r="W46" s="51"/>
      <c r="X46" s="51"/>
      <c r="Y46" s="51"/>
      <c r="Z46" s="51"/>
      <c r="AA46" s="51"/>
    </row>
    <row r="47" spans="1:36" ht="31.5" customHeight="1" thickBot="1" x14ac:dyDescent="0.35">
      <c r="A47" s="29" t="s">
        <v>51</v>
      </c>
      <c r="B47" s="30">
        <f t="shared" ref="B47:V47" si="9">SUM(B43:B46)</f>
        <v>645</v>
      </c>
      <c r="C47" s="31">
        <f t="shared" si="9"/>
        <v>210</v>
      </c>
      <c r="D47" s="32">
        <f t="shared" si="9"/>
        <v>855</v>
      </c>
      <c r="E47" s="30">
        <f t="shared" si="9"/>
        <v>628</v>
      </c>
      <c r="F47" s="31">
        <f t="shared" si="9"/>
        <v>841</v>
      </c>
      <c r="G47" s="33">
        <f t="shared" si="9"/>
        <v>1469</v>
      </c>
      <c r="H47" s="34">
        <f t="shared" si="9"/>
        <v>633</v>
      </c>
      <c r="I47" s="31">
        <f t="shared" si="9"/>
        <v>513</v>
      </c>
      <c r="J47" s="32">
        <f t="shared" si="9"/>
        <v>1146</v>
      </c>
      <c r="K47" s="30">
        <f t="shared" si="9"/>
        <v>622</v>
      </c>
      <c r="L47" s="30">
        <f t="shared" si="9"/>
        <v>493</v>
      </c>
      <c r="M47" s="33">
        <f t="shared" si="9"/>
        <v>1115</v>
      </c>
      <c r="N47" s="34">
        <f t="shared" si="9"/>
        <v>554</v>
      </c>
      <c r="O47" s="31">
        <f t="shared" si="9"/>
        <v>304</v>
      </c>
      <c r="P47" s="32">
        <f t="shared" si="9"/>
        <v>858</v>
      </c>
      <c r="Q47" s="30">
        <f t="shared" si="9"/>
        <v>397</v>
      </c>
      <c r="R47" s="31">
        <f t="shared" si="9"/>
        <v>156</v>
      </c>
      <c r="S47" s="41">
        <f t="shared" si="9"/>
        <v>553</v>
      </c>
      <c r="T47" s="39">
        <f t="shared" si="9"/>
        <v>3479</v>
      </c>
      <c r="U47" s="40">
        <f t="shared" si="9"/>
        <v>2517</v>
      </c>
      <c r="V47" s="41">
        <f t="shared" si="9"/>
        <v>5996</v>
      </c>
      <c r="W47" s="52"/>
      <c r="X47" s="52"/>
      <c r="Y47" s="52"/>
      <c r="Z47" s="51"/>
      <c r="AA47" s="51"/>
      <c r="AB47" s="7"/>
    </row>
    <row r="48" spans="1:36" ht="35.25" customHeight="1" thickBot="1" x14ac:dyDescent="0.3">
      <c r="A48" s="345" t="s">
        <v>76</v>
      </c>
      <c r="B48" s="345"/>
      <c r="C48" s="345"/>
      <c r="D48" s="345"/>
      <c r="E48" s="345"/>
      <c r="F48" s="345"/>
      <c r="G48" s="345"/>
      <c r="H48" s="345"/>
      <c r="I48" s="345"/>
      <c r="J48" s="345"/>
      <c r="K48" s="345"/>
      <c r="L48" s="345"/>
      <c r="M48" s="345"/>
      <c r="N48" s="345"/>
      <c r="O48" s="345"/>
      <c r="P48" s="345"/>
      <c r="Q48" s="345"/>
      <c r="R48" s="345"/>
      <c r="S48" s="345"/>
      <c r="T48" s="345"/>
      <c r="U48" s="345"/>
      <c r="V48" s="345"/>
      <c r="W48" s="52"/>
      <c r="X48" s="52"/>
      <c r="Y48" s="52"/>
      <c r="Z48" s="51"/>
      <c r="AA48" s="51"/>
      <c r="AB48" s="7"/>
    </row>
    <row r="49" spans="1:31" ht="27" customHeight="1" thickBot="1" x14ac:dyDescent="0.3">
      <c r="A49" s="17" t="s">
        <v>50</v>
      </c>
      <c r="B49" s="45" t="s">
        <v>11</v>
      </c>
      <c r="C49" s="46"/>
      <c r="D49" s="47"/>
      <c r="E49" s="45" t="s">
        <v>12</v>
      </c>
      <c r="F49" s="46"/>
      <c r="G49" s="47"/>
      <c r="H49" s="45" t="s">
        <v>13</v>
      </c>
      <c r="I49" s="46"/>
      <c r="J49" s="47"/>
      <c r="K49" s="45" t="s">
        <v>14</v>
      </c>
      <c r="L49" s="46"/>
      <c r="M49" s="47"/>
      <c r="N49" s="45" t="s">
        <v>15</v>
      </c>
      <c r="O49" s="46"/>
      <c r="P49" s="47"/>
      <c r="Q49" s="45" t="s">
        <v>16</v>
      </c>
      <c r="R49" s="46"/>
      <c r="S49" s="47"/>
      <c r="T49" s="339" t="s">
        <v>4</v>
      </c>
      <c r="U49" s="340"/>
      <c r="V49" s="341"/>
      <c r="W49" s="52"/>
      <c r="X49" s="52"/>
      <c r="Y49" s="52"/>
      <c r="Z49" s="51"/>
      <c r="AA49" s="51"/>
      <c r="AB49" s="7"/>
    </row>
    <row r="50" spans="1:31" ht="61.5" customHeight="1" thickBot="1" x14ac:dyDescent="0.3">
      <c r="A50" s="18"/>
      <c r="B50" s="15" t="s">
        <v>43</v>
      </c>
      <c r="C50" s="14" t="s">
        <v>44</v>
      </c>
      <c r="D50" s="6" t="s">
        <v>4</v>
      </c>
      <c r="E50" s="15" t="s">
        <v>43</v>
      </c>
      <c r="F50" s="14" t="s">
        <v>44</v>
      </c>
      <c r="G50" s="6" t="s">
        <v>4</v>
      </c>
      <c r="H50" s="15" t="s">
        <v>43</v>
      </c>
      <c r="I50" s="14" t="s">
        <v>44</v>
      </c>
      <c r="J50" s="6" t="s">
        <v>4</v>
      </c>
      <c r="K50" s="15" t="s">
        <v>43</v>
      </c>
      <c r="L50" s="14" t="s">
        <v>44</v>
      </c>
      <c r="M50" s="6" t="s">
        <v>4</v>
      </c>
      <c r="N50" s="15" t="s">
        <v>43</v>
      </c>
      <c r="O50" s="14" t="s">
        <v>44</v>
      </c>
      <c r="P50" s="6" t="s">
        <v>4</v>
      </c>
      <c r="Q50" s="15" t="s">
        <v>43</v>
      </c>
      <c r="R50" s="14" t="s">
        <v>44</v>
      </c>
      <c r="S50" s="6" t="s">
        <v>4</v>
      </c>
      <c r="T50" s="15" t="s">
        <v>43</v>
      </c>
      <c r="U50" s="14" t="s">
        <v>44</v>
      </c>
      <c r="V50" s="6" t="s">
        <v>4</v>
      </c>
      <c r="W50" s="52"/>
      <c r="X50" s="52"/>
      <c r="Y50" s="52"/>
      <c r="Z50" s="51"/>
      <c r="AA50" s="51"/>
      <c r="AB50" s="7"/>
    </row>
    <row r="51" spans="1:31" ht="40.5" customHeight="1" thickBot="1" x14ac:dyDescent="0.4">
      <c r="A51" s="84" t="s">
        <v>47</v>
      </c>
      <c r="B51" s="85">
        <v>0</v>
      </c>
      <c r="C51" s="86">
        <v>0</v>
      </c>
      <c r="D51" s="87">
        <v>0</v>
      </c>
      <c r="E51" s="85">
        <v>0</v>
      </c>
      <c r="F51" s="86">
        <v>0</v>
      </c>
      <c r="G51" s="87">
        <v>0</v>
      </c>
      <c r="H51" s="85">
        <v>0</v>
      </c>
      <c r="I51" s="86">
        <v>0</v>
      </c>
      <c r="J51" s="88">
        <v>0</v>
      </c>
      <c r="K51" s="85">
        <v>0</v>
      </c>
      <c r="L51" s="86">
        <v>0</v>
      </c>
      <c r="M51" s="88">
        <v>0</v>
      </c>
      <c r="N51" s="89">
        <v>4</v>
      </c>
      <c r="O51" s="86">
        <v>1</v>
      </c>
      <c r="P51" s="87">
        <v>5</v>
      </c>
      <c r="Q51" s="85">
        <v>0</v>
      </c>
      <c r="R51" s="86">
        <v>3</v>
      </c>
      <c r="S51" s="87">
        <v>3</v>
      </c>
      <c r="T51" s="85">
        <f>B51+E51+K51+H51+N51+Q51</f>
        <v>4</v>
      </c>
      <c r="U51" s="86">
        <f>C51+F51+L51+I51+O51+R51</f>
        <v>4</v>
      </c>
      <c r="V51" s="88">
        <f>D51+G51+M51+J51+P51+S51</f>
        <v>8</v>
      </c>
      <c r="W51" s="53"/>
      <c r="X51" s="53"/>
      <c r="Y51" s="53"/>
      <c r="Z51" s="54"/>
      <c r="AA51" s="54"/>
      <c r="AB51" s="55"/>
      <c r="AC51" s="56"/>
      <c r="AD51" s="56"/>
      <c r="AE51" s="56"/>
    </row>
    <row r="52" spans="1:31" ht="36" customHeight="1" thickBot="1" x14ac:dyDescent="0.35">
      <c r="A52" s="29" t="s">
        <v>51</v>
      </c>
      <c r="B52" s="77">
        <f t="shared" ref="B52:V52" si="10">SUM(B51:B51)</f>
        <v>0</v>
      </c>
      <c r="C52" s="78">
        <f t="shared" si="10"/>
        <v>0</v>
      </c>
      <c r="D52" s="79">
        <f t="shared" si="10"/>
        <v>0</v>
      </c>
      <c r="E52" s="77">
        <f t="shared" si="10"/>
        <v>0</v>
      </c>
      <c r="F52" s="78">
        <f t="shared" si="10"/>
        <v>0</v>
      </c>
      <c r="G52" s="80">
        <f t="shared" si="10"/>
        <v>0</v>
      </c>
      <c r="H52" s="81">
        <f t="shared" si="10"/>
        <v>0</v>
      </c>
      <c r="I52" s="78">
        <f t="shared" si="10"/>
        <v>0</v>
      </c>
      <c r="J52" s="79">
        <f t="shared" si="10"/>
        <v>0</v>
      </c>
      <c r="K52" s="77">
        <f t="shared" si="10"/>
        <v>0</v>
      </c>
      <c r="L52" s="78">
        <f t="shared" si="10"/>
        <v>0</v>
      </c>
      <c r="M52" s="80">
        <f t="shared" si="10"/>
        <v>0</v>
      </c>
      <c r="N52" s="81">
        <f t="shared" si="10"/>
        <v>4</v>
      </c>
      <c r="O52" s="78">
        <f t="shared" si="10"/>
        <v>1</v>
      </c>
      <c r="P52" s="79">
        <f t="shared" si="10"/>
        <v>5</v>
      </c>
      <c r="Q52" s="77">
        <f t="shared" si="10"/>
        <v>0</v>
      </c>
      <c r="R52" s="78">
        <f t="shared" si="10"/>
        <v>3</v>
      </c>
      <c r="S52" s="80">
        <f t="shared" si="10"/>
        <v>3</v>
      </c>
      <c r="T52" s="81">
        <f t="shared" si="10"/>
        <v>4</v>
      </c>
      <c r="U52" s="78">
        <f t="shared" si="10"/>
        <v>4</v>
      </c>
      <c r="V52" s="80">
        <f t="shared" si="10"/>
        <v>8</v>
      </c>
      <c r="W52" s="57"/>
      <c r="X52" s="57"/>
      <c r="Y52" s="57"/>
      <c r="Z52" s="57"/>
      <c r="AA52" s="57"/>
      <c r="AB52" s="55"/>
      <c r="AC52" s="56"/>
      <c r="AD52" s="56"/>
      <c r="AE52" s="56"/>
    </row>
    <row r="53" spans="1:31" ht="18.75" customHeight="1" x14ac:dyDescent="0.3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</row>
    <row r="54" spans="1:31" ht="19.5" customHeight="1" x14ac:dyDescent="0.3">
      <c r="A54" s="316" t="s">
        <v>77</v>
      </c>
      <c r="B54" s="316"/>
      <c r="C54" s="316"/>
      <c r="D54" s="316"/>
      <c r="E54" s="316"/>
      <c r="F54" s="316"/>
      <c r="G54" s="316"/>
      <c r="H54" s="316"/>
      <c r="I54" s="316"/>
      <c r="J54" s="316"/>
      <c r="K54" s="316"/>
      <c r="L54" s="316"/>
      <c r="M54" s="316"/>
      <c r="N54" s="316"/>
      <c r="O54" s="316"/>
      <c r="P54" s="316"/>
      <c r="Q54" s="316"/>
      <c r="R54" s="316"/>
      <c r="S54" s="316"/>
      <c r="T54" s="316"/>
      <c r="U54" s="316"/>
      <c r="V54" s="316"/>
      <c r="W54" s="316"/>
      <c r="X54" s="316"/>
      <c r="Y54" s="316"/>
      <c r="Z54" s="316"/>
      <c r="AA54" s="316"/>
      <c r="AB54" s="316"/>
      <c r="AC54" s="56"/>
      <c r="AD54" s="56"/>
      <c r="AE54" s="56"/>
    </row>
    <row r="55" spans="1:31" ht="3" customHeight="1" thickBot="1" x14ac:dyDescent="0.25">
      <c r="A55" s="56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</row>
    <row r="56" spans="1:31" ht="30" customHeight="1" thickBot="1" x14ac:dyDescent="0.25">
      <c r="A56" s="364" t="s">
        <v>50</v>
      </c>
      <c r="B56" s="367" t="s">
        <v>11</v>
      </c>
      <c r="C56" s="368"/>
      <c r="D56" s="369"/>
      <c r="E56" s="376" t="s">
        <v>12</v>
      </c>
      <c r="F56" s="377"/>
      <c r="G56" s="378"/>
      <c r="H56" s="376" t="s">
        <v>13</v>
      </c>
      <c r="I56" s="377"/>
      <c r="J56" s="378"/>
      <c r="K56" s="376" t="s">
        <v>14</v>
      </c>
      <c r="L56" s="377"/>
      <c r="M56" s="378"/>
      <c r="N56" s="376">
        <v>5</v>
      </c>
      <c r="O56" s="377"/>
      <c r="P56" s="378"/>
      <c r="Q56" s="380" t="s">
        <v>21</v>
      </c>
      <c r="R56" s="381"/>
      <c r="S56" s="382"/>
      <c r="T56" s="384" t="s">
        <v>18</v>
      </c>
      <c r="U56" s="334"/>
      <c r="V56" s="335"/>
      <c r="W56" s="333" t="s">
        <v>19</v>
      </c>
      <c r="X56" s="334"/>
      <c r="Y56" s="335"/>
      <c r="Z56" s="333" t="s">
        <v>20</v>
      </c>
      <c r="AA56" s="334"/>
      <c r="AB56" s="335"/>
      <c r="AC56" s="352" t="s">
        <v>22</v>
      </c>
      <c r="AD56" s="353"/>
      <c r="AE56" s="354"/>
    </row>
    <row r="57" spans="1:31" ht="33.75" hidden="1" customHeight="1" thickBot="1" x14ac:dyDescent="0.25">
      <c r="A57" s="365"/>
      <c r="B57" s="370"/>
      <c r="C57" s="371"/>
      <c r="D57" s="372"/>
      <c r="E57" s="379"/>
      <c r="F57" s="371"/>
      <c r="G57" s="372"/>
      <c r="H57" s="379"/>
      <c r="I57" s="371"/>
      <c r="J57" s="372"/>
      <c r="K57" s="379"/>
      <c r="L57" s="371"/>
      <c r="M57" s="372"/>
      <c r="N57" s="379"/>
      <c r="O57" s="371"/>
      <c r="P57" s="372"/>
      <c r="Q57" s="383"/>
      <c r="R57" s="356"/>
      <c r="S57" s="357"/>
      <c r="T57" s="358" t="s">
        <v>3</v>
      </c>
      <c r="U57" s="359"/>
      <c r="V57" s="360"/>
      <c r="W57" s="361" t="s">
        <v>3</v>
      </c>
      <c r="X57" s="359"/>
      <c r="Y57" s="360"/>
      <c r="Z57" s="361" t="s">
        <v>3</v>
      </c>
      <c r="AA57" s="359"/>
      <c r="AB57" s="360"/>
      <c r="AC57" s="355"/>
      <c r="AD57" s="356"/>
      <c r="AE57" s="357"/>
    </row>
    <row r="58" spans="1:31" ht="71.25" customHeight="1" thickBot="1" x14ac:dyDescent="0.25">
      <c r="A58" s="366"/>
      <c r="B58" s="15" t="s">
        <v>43</v>
      </c>
      <c r="C58" s="14" t="s">
        <v>44</v>
      </c>
      <c r="D58" s="6" t="s">
        <v>4</v>
      </c>
      <c r="E58" s="15" t="s">
        <v>43</v>
      </c>
      <c r="F58" s="14" t="s">
        <v>44</v>
      </c>
      <c r="G58" s="6" t="s">
        <v>4</v>
      </c>
      <c r="H58" s="15" t="s">
        <v>43</v>
      </c>
      <c r="I58" s="14" t="s">
        <v>44</v>
      </c>
      <c r="J58" s="6" t="s">
        <v>4</v>
      </c>
      <c r="K58" s="15" t="s">
        <v>43</v>
      </c>
      <c r="L58" s="14" t="s">
        <v>44</v>
      </c>
      <c r="M58" s="6" t="s">
        <v>4</v>
      </c>
      <c r="N58" s="15" t="s">
        <v>43</v>
      </c>
      <c r="O58" s="14" t="s">
        <v>44</v>
      </c>
      <c r="P58" s="6" t="s">
        <v>4</v>
      </c>
      <c r="Q58" s="15" t="s">
        <v>43</v>
      </c>
      <c r="R58" s="14" t="s">
        <v>44</v>
      </c>
      <c r="S58" s="6" t="s">
        <v>4</v>
      </c>
      <c r="T58" s="15" t="s">
        <v>43</v>
      </c>
      <c r="U58" s="14" t="s">
        <v>44</v>
      </c>
      <c r="V58" s="6" t="s">
        <v>4</v>
      </c>
      <c r="W58" s="15" t="s">
        <v>43</v>
      </c>
      <c r="X58" s="14" t="s">
        <v>44</v>
      </c>
      <c r="Y58" s="6" t="s">
        <v>4</v>
      </c>
      <c r="Z58" s="15" t="s">
        <v>43</v>
      </c>
      <c r="AA58" s="14" t="s">
        <v>44</v>
      </c>
      <c r="AB58" s="6" t="s">
        <v>4</v>
      </c>
      <c r="AC58" s="15" t="s">
        <v>43</v>
      </c>
      <c r="AD58" s="14" t="s">
        <v>44</v>
      </c>
      <c r="AE58" s="6" t="s">
        <v>4</v>
      </c>
    </row>
    <row r="59" spans="1:31" ht="32.25" customHeight="1" x14ac:dyDescent="0.35">
      <c r="A59" s="279" t="s">
        <v>5</v>
      </c>
      <c r="B59" s="283">
        <v>10</v>
      </c>
      <c r="C59" s="297">
        <v>15</v>
      </c>
      <c r="D59" s="298">
        <v>25</v>
      </c>
      <c r="E59" s="283">
        <v>15</v>
      </c>
      <c r="F59" s="297">
        <v>20</v>
      </c>
      <c r="G59" s="300">
        <v>35</v>
      </c>
      <c r="H59" s="283">
        <v>11</v>
      </c>
      <c r="I59" s="297">
        <v>21</v>
      </c>
      <c r="J59" s="298">
        <v>32</v>
      </c>
      <c r="K59" s="307">
        <v>0</v>
      </c>
      <c r="L59" s="297">
        <v>22</v>
      </c>
      <c r="M59" s="298">
        <v>22</v>
      </c>
      <c r="N59" s="307">
        <v>13</v>
      </c>
      <c r="O59" s="297">
        <v>27</v>
      </c>
      <c r="P59" s="300">
        <v>40</v>
      </c>
      <c r="Q59" s="183">
        <f>B59+E59+H59+K59+N59</f>
        <v>49</v>
      </c>
      <c r="R59" s="269">
        <f t="shared" ref="R59:S64" si="11">C59+F59+I59+L59+O59</f>
        <v>105</v>
      </c>
      <c r="S59" s="258">
        <f t="shared" si="11"/>
        <v>154</v>
      </c>
      <c r="T59" s="283">
        <v>0</v>
      </c>
      <c r="U59" s="297">
        <v>41</v>
      </c>
      <c r="V59" s="298">
        <v>41</v>
      </c>
      <c r="W59" s="283">
        <v>0</v>
      </c>
      <c r="X59" s="297">
        <v>10</v>
      </c>
      <c r="Y59" s="298">
        <v>10</v>
      </c>
      <c r="Z59" s="283">
        <v>0</v>
      </c>
      <c r="AA59" s="297">
        <v>17</v>
      </c>
      <c r="AB59" s="298">
        <v>17</v>
      </c>
      <c r="AC59" s="270">
        <f t="shared" ref="AC59:AE64" si="12">Q59+T59+W59+Z59</f>
        <v>49</v>
      </c>
      <c r="AD59" s="269">
        <f t="shared" si="12"/>
        <v>173</v>
      </c>
      <c r="AE59" s="186">
        <f t="shared" si="12"/>
        <v>222</v>
      </c>
    </row>
    <row r="60" spans="1:31" ht="44.25" customHeight="1" x14ac:dyDescent="0.35">
      <c r="A60" s="257" t="s">
        <v>70</v>
      </c>
      <c r="B60" s="163">
        <v>0</v>
      </c>
      <c r="C60" s="160">
        <v>0</v>
      </c>
      <c r="D60" s="165">
        <v>0</v>
      </c>
      <c r="E60" s="253">
        <v>0</v>
      </c>
      <c r="F60" s="146">
        <v>0</v>
      </c>
      <c r="G60" s="254">
        <v>0</v>
      </c>
      <c r="H60" s="253">
        <v>10</v>
      </c>
      <c r="I60" s="146">
        <v>3</v>
      </c>
      <c r="J60" s="254">
        <v>13</v>
      </c>
      <c r="K60" s="253">
        <v>10</v>
      </c>
      <c r="L60" s="146">
        <v>1</v>
      </c>
      <c r="M60" s="254">
        <v>11</v>
      </c>
      <c r="N60" s="163">
        <v>6</v>
      </c>
      <c r="O60" s="146">
        <v>1</v>
      </c>
      <c r="P60" s="147">
        <v>7</v>
      </c>
      <c r="Q60" s="159">
        <f>B60+E60+H60+K60+N60</f>
        <v>26</v>
      </c>
      <c r="R60" s="160">
        <f t="shared" si="11"/>
        <v>5</v>
      </c>
      <c r="S60" s="166">
        <f t="shared" si="11"/>
        <v>31</v>
      </c>
      <c r="T60" s="253">
        <v>0</v>
      </c>
      <c r="U60" s="146">
        <v>0</v>
      </c>
      <c r="V60" s="147">
        <v>0</v>
      </c>
      <c r="W60" s="253">
        <v>0</v>
      </c>
      <c r="X60" s="146">
        <v>0</v>
      </c>
      <c r="Y60" s="147">
        <v>0</v>
      </c>
      <c r="Z60" s="253">
        <v>0</v>
      </c>
      <c r="AA60" s="146">
        <v>0</v>
      </c>
      <c r="AB60" s="147">
        <v>0</v>
      </c>
      <c r="AC60" s="163">
        <f t="shared" si="12"/>
        <v>26</v>
      </c>
      <c r="AD60" s="160">
        <f t="shared" si="12"/>
        <v>5</v>
      </c>
      <c r="AE60" s="164">
        <f t="shared" si="12"/>
        <v>31</v>
      </c>
    </row>
    <row r="61" spans="1:31" ht="44.25" customHeight="1" x14ac:dyDescent="0.35">
      <c r="A61" s="158" t="s">
        <v>36</v>
      </c>
      <c r="B61" s="159">
        <v>0</v>
      </c>
      <c r="C61" s="160">
        <v>19</v>
      </c>
      <c r="D61" s="161">
        <v>19</v>
      </c>
      <c r="E61" s="159">
        <v>0</v>
      </c>
      <c r="F61" s="160">
        <v>0</v>
      </c>
      <c r="G61" s="162">
        <v>0</v>
      </c>
      <c r="H61" s="159">
        <v>0</v>
      </c>
      <c r="I61" s="160">
        <v>0</v>
      </c>
      <c r="J61" s="162">
        <v>0</v>
      </c>
      <c r="K61" s="159">
        <v>0</v>
      </c>
      <c r="L61" s="160">
        <v>0</v>
      </c>
      <c r="M61" s="162">
        <v>0</v>
      </c>
      <c r="N61" s="163">
        <v>0</v>
      </c>
      <c r="O61" s="160">
        <v>0</v>
      </c>
      <c r="P61" s="164">
        <v>0</v>
      </c>
      <c r="Q61" s="163">
        <f t="shared" ref="Q61:Q64" si="13">B61+E61+H61+K61+N61</f>
        <v>0</v>
      </c>
      <c r="R61" s="160">
        <f t="shared" si="11"/>
        <v>19</v>
      </c>
      <c r="S61" s="164">
        <f>D61+G61+J61+M61+P61</f>
        <v>19</v>
      </c>
      <c r="T61" s="161">
        <v>0</v>
      </c>
      <c r="U61" s="160">
        <v>0</v>
      </c>
      <c r="V61" s="161">
        <v>0</v>
      </c>
      <c r="W61" s="159">
        <v>0</v>
      </c>
      <c r="X61" s="160">
        <v>0</v>
      </c>
      <c r="Y61" s="166">
        <v>0</v>
      </c>
      <c r="Z61" s="161">
        <v>0</v>
      </c>
      <c r="AA61" s="160">
        <v>0</v>
      </c>
      <c r="AB61" s="161">
        <v>0</v>
      </c>
      <c r="AC61" s="163">
        <f t="shared" si="12"/>
        <v>0</v>
      </c>
      <c r="AD61" s="160">
        <f t="shared" si="12"/>
        <v>19</v>
      </c>
      <c r="AE61" s="164">
        <f t="shared" si="12"/>
        <v>19</v>
      </c>
    </row>
    <row r="62" spans="1:31" ht="44.25" customHeight="1" x14ac:dyDescent="0.35">
      <c r="A62" s="310" t="s">
        <v>60</v>
      </c>
      <c r="B62" s="159">
        <v>0</v>
      </c>
      <c r="C62" s="160">
        <v>13</v>
      </c>
      <c r="D62" s="161">
        <v>13</v>
      </c>
      <c r="E62" s="159">
        <v>0</v>
      </c>
      <c r="F62" s="160">
        <v>0</v>
      </c>
      <c r="G62" s="162">
        <v>0</v>
      </c>
      <c r="H62" s="159">
        <v>0</v>
      </c>
      <c r="I62" s="160">
        <v>0</v>
      </c>
      <c r="J62" s="162">
        <v>0</v>
      </c>
      <c r="K62" s="159">
        <v>0</v>
      </c>
      <c r="L62" s="160">
        <v>0</v>
      </c>
      <c r="M62" s="162">
        <v>0</v>
      </c>
      <c r="N62" s="163">
        <v>0</v>
      </c>
      <c r="O62" s="160">
        <v>0</v>
      </c>
      <c r="P62" s="164">
        <v>0</v>
      </c>
      <c r="Q62" s="163">
        <f t="shared" si="13"/>
        <v>0</v>
      </c>
      <c r="R62" s="160">
        <f t="shared" si="11"/>
        <v>13</v>
      </c>
      <c r="S62" s="164">
        <f>D62+G62+J62+M62+P62</f>
        <v>13</v>
      </c>
      <c r="T62" s="161">
        <v>0</v>
      </c>
      <c r="U62" s="160">
        <v>0</v>
      </c>
      <c r="V62" s="161">
        <v>0</v>
      </c>
      <c r="W62" s="159">
        <v>0</v>
      </c>
      <c r="X62" s="160">
        <v>0</v>
      </c>
      <c r="Y62" s="166">
        <v>0</v>
      </c>
      <c r="Z62" s="161">
        <v>0</v>
      </c>
      <c r="AA62" s="160">
        <v>0</v>
      </c>
      <c r="AB62" s="161">
        <v>0</v>
      </c>
      <c r="AC62" s="163">
        <f t="shared" si="12"/>
        <v>0</v>
      </c>
      <c r="AD62" s="160">
        <f t="shared" si="12"/>
        <v>13</v>
      </c>
      <c r="AE62" s="164">
        <f t="shared" si="12"/>
        <v>13</v>
      </c>
    </row>
    <row r="63" spans="1:31" ht="40.5" customHeight="1" x14ac:dyDescent="0.35">
      <c r="A63" s="301" t="s">
        <v>9</v>
      </c>
      <c r="B63" s="163">
        <v>0</v>
      </c>
      <c r="C63" s="160">
        <v>35</v>
      </c>
      <c r="D63" s="165">
        <v>35</v>
      </c>
      <c r="E63" s="163">
        <v>0</v>
      </c>
      <c r="F63" s="160">
        <v>0</v>
      </c>
      <c r="G63" s="165">
        <v>0</v>
      </c>
      <c r="H63" s="163">
        <v>0</v>
      </c>
      <c r="I63" s="160">
        <v>8</v>
      </c>
      <c r="J63" s="165">
        <v>8</v>
      </c>
      <c r="K63" s="163">
        <v>0</v>
      </c>
      <c r="L63" s="160">
        <v>8</v>
      </c>
      <c r="M63" s="164">
        <v>8</v>
      </c>
      <c r="N63" s="162">
        <v>0</v>
      </c>
      <c r="O63" s="160">
        <v>5</v>
      </c>
      <c r="P63" s="165">
        <v>5</v>
      </c>
      <c r="Q63" s="159">
        <f t="shared" si="13"/>
        <v>0</v>
      </c>
      <c r="R63" s="160">
        <f t="shared" si="11"/>
        <v>56</v>
      </c>
      <c r="S63" s="166">
        <f t="shared" si="11"/>
        <v>56</v>
      </c>
      <c r="T63" s="163">
        <v>0</v>
      </c>
      <c r="U63" s="160">
        <v>15</v>
      </c>
      <c r="V63" s="164">
        <v>15</v>
      </c>
      <c r="W63" s="163">
        <v>0</v>
      </c>
      <c r="X63" s="160">
        <v>0</v>
      </c>
      <c r="Y63" s="164">
        <v>0</v>
      </c>
      <c r="Z63" s="163">
        <v>0</v>
      </c>
      <c r="AA63" s="160">
        <v>0</v>
      </c>
      <c r="AB63" s="164">
        <v>0</v>
      </c>
      <c r="AC63" s="163">
        <f t="shared" si="12"/>
        <v>0</v>
      </c>
      <c r="AD63" s="160">
        <f t="shared" si="12"/>
        <v>71</v>
      </c>
      <c r="AE63" s="164">
        <f t="shared" si="12"/>
        <v>71</v>
      </c>
    </row>
    <row r="64" spans="1:31" ht="45" customHeight="1" thickBot="1" x14ac:dyDescent="0.4">
      <c r="A64" s="198" t="s">
        <v>47</v>
      </c>
      <c r="B64" s="177">
        <v>0</v>
      </c>
      <c r="C64" s="178">
        <v>0</v>
      </c>
      <c r="D64" s="179">
        <v>0</v>
      </c>
      <c r="E64" s="177">
        <v>0</v>
      </c>
      <c r="F64" s="178">
        <v>0</v>
      </c>
      <c r="G64" s="179">
        <v>0</v>
      </c>
      <c r="H64" s="177">
        <v>6</v>
      </c>
      <c r="I64" s="178">
        <v>0</v>
      </c>
      <c r="J64" s="194">
        <v>6</v>
      </c>
      <c r="K64" s="177">
        <v>3</v>
      </c>
      <c r="L64" s="178">
        <v>0</v>
      </c>
      <c r="M64" s="179">
        <v>3</v>
      </c>
      <c r="N64" s="197">
        <v>6</v>
      </c>
      <c r="O64" s="178">
        <v>2</v>
      </c>
      <c r="P64" s="194">
        <v>8</v>
      </c>
      <c r="Q64" s="199">
        <f t="shared" si="13"/>
        <v>15</v>
      </c>
      <c r="R64" s="178">
        <f t="shared" si="11"/>
        <v>2</v>
      </c>
      <c r="S64" s="200">
        <f t="shared" si="11"/>
        <v>17</v>
      </c>
      <c r="T64" s="177">
        <v>0</v>
      </c>
      <c r="U64" s="178">
        <v>0</v>
      </c>
      <c r="V64" s="179">
        <v>0</v>
      </c>
      <c r="W64" s="177">
        <v>0</v>
      </c>
      <c r="X64" s="178">
        <v>0</v>
      </c>
      <c r="Y64" s="179">
        <v>0</v>
      </c>
      <c r="Z64" s="197">
        <v>0</v>
      </c>
      <c r="AA64" s="178">
        <v>0</v>
      </c>
      <c r="AB64" s="179">
        <v>0</v>
      </c>
      <c r="AC64" s="177">
        <f t="shared" si="12"/>
        <v>15</v>
      </c>
      <c r="AD64" s="178">
        <f t="shared" si="12"/>
        <v>2</v>
      </c>
      <c r="AE64" s="179">
        <f t="shared" si="12"/>
        <v>17</v>
      </c>
    </row>
    <row r="65" spans="1:38" ht="33.75" customHeight="1" thickBot="1" x14ac:dyDescent="0.35">
      <c r="A65" s="29" t="s">
        <v>51</v>
      </c>
      <c r="B65" s="77">
        <f t="shared" ref="B65:AE65" si="14">SUM(B59:B64)</f>
        <v>10</v>
      </c>
      <c r="C65" s="78">
        <f t="shared" si="14"/>
        <v>82</v>
      </c>
      <c r="D65" s="79">
        <f t="shared" si="14"/>
        <v>92</v>
      </c>
      <c r="E65" s="77">
        <f t="shared" si="14"/>
        <v>15</v>
      </c>
      <c r="F65" s="78">
        <f t="shared" si="14"/>
        <v>20</v>
      </c>
      <c r="G65" s="79">
        <f t="shared" si="14"/>
        <v>35</v>
      </c>
      <c r="H65" s="77">
        <f t="shared" si="14"/>
        <v>27</v>
      </c>
      <c r="I65" s="78">
        <f t="shared" si="14"/>
        <v>32</v>
      </c>
      <c r="J65" s="80">
        <f t="shared" si="14"/>
        <v>59</v>
      </c>
      <c r="K65" s="81">
        <f t="shared" si="14"/>
        <v>13</v>
      </c>
      <c r="L65" s="78">
        <f t="shared" si="14"/>
        <v>31</v>
      </c>
      <c r="M65" s="80">
        <f t="shared" si="14"/>
        <v>44</v>
      </c>
      <c r="N65" s="81">
        <f t="shared" si="14"/>
        <v>25</v>
      </c>
      <c r="O65" s="78">
        <f t="shared" si="14"/>
        <v>35</v>
      </c>
      <c r="P65" s="79">
        <f t="shared" si="14"/>
        <v>60</v>
      </c>
      <c r="Q65" s="77">
        <f t="shared" si="14"/>
        <v>90</v>
      </c>
      <c r="R65" s="78">
        <f t="shared" si="14"/>
        <v>200</v>
      </c>
      <c r="S65" s="79">
        <f t="shared" si="14"/>
        <v>290</v>
      </c>
      <c r="T65" s="77">
        <f t="shared" si="14"/>
        <v>0</v>
      </c>
      <c r="U65" s="78">
        <f t="shared" si="14"/>
        <v>56</v>
      </c>
      <c r="V65" s="80">
        <f t="shared" si="14"/>
        <v>56</v>
      </c>
      <c r="W65" s="81">
        <f t="shared" si="14"/>
        <v>0</v>
      </c>
      <c r="X65" s="78">
        <f t="shared" si="14"/>
        <v>10</v>
      </c>
      <c r="Y65" s="80">
        <f t="shared" si="14"/>
        <v>10</v>
      </c>
      <c r="Z65" s="77">
        <f t="shared" si="14"/>
        <v>0</v>
      </c>
      <c r="AA65" s="78">
        <f t="shared" si="14"/>
        <v>17</v>
      </c>
      <c r="AB65" s="80">
        <f t="shared" si="14"/>
        <v>17</v>
      </c>
      <c r="AC65" s="77">
        <f t="shared" si="14"/>
        <v>90</v>
      </c>
      <c r="AD65" s="78">
        <f t="shared" si="14"/>
        <v>283</v>
      </c>
      <c r="AE65" s="80">
        <f t="shared" si="14"/>
        <v>373</v>
      </c>
    </row>
    <row r="66" spans="1:38" ht="27" customHeight="1" thickBot="1" x14ac:dyDescent="0.3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</row>
    <row r="67" spans="1:38" ht="33" customHeight="1" thickBot="1" x14ac:dyDescent="0.35">
      <c r="A67" s="59" t="s">
        <v>41</v>
      </c>
      <c r="B67" s="39">
        <f>AC20+T47</f>
        <v>14042</v>
      </c>
      <c r="C67" s="39">
        <f>AD20+U47</f>
        <v>3511</v>
      </c>
      <c r="D67" s="82">
        <f>AE20+V47</f>
        <v>17553</v>
      </c>
      <c r="E67" s="8"/>
      <c r="F67" s="8"/>
      <c r="G67" s="8"/>
      <c r="H67" s="8"/>
      <c r="I67" s="8"/>
    </row>
    <row r="68" spans="1:38" ht="28.5" customHeight="1" thickBot="1" x14ac:dyDescent="0.35">
      <c r="A68" s="59" t="s">
        <v>65</v>
      </c>
      <c r="B68" s="39">
        <f>AF38+T52</f>
        <v>2464</v>
      </c>
      <c r="C68" s="39">
        <f>AG38+U52</f>
        <v>3251</v>
      </c>
      <c r="D68" s="82">
        <f>AH38+V52</f>
        <v>5715</v>
      </c>
      <c r="E68" s="8"/>
      <c r="F68" s="8"/>
      <c r="G68" s="8"/>
      <c r="H68" s="8"/>
      <c r="I68" s="8"/>
      <c r="L68" s="1" t="s">
        <v>74</v>
      </c>
      <c r="AC68" s="52"/>
      <c r="AD68" s="52"/>
      <c r="AE68" s="52"/>
    </row>
    <row r="69" spans="1:38" ht="42.75" customHeight="1" thickBot="1" x14ac:dyDescent="0.35">
      <c r="A69" s="59" t="s">
        <v>64</v>
      </c>
      <c r="B69" s="39">
        <f>AC65</f>
        <v>90</v>
      </c>
      <c r="C69" s="39">
        <f>AD65</f>
        <v>283</v>
      </c>
      <c r="D69" s="82">
        <f>AE65</f>
        <v>373</v>
      </c>
      <c r="E69" s="8"/>
      <c r="F69" s="8"/>
      <c r="G69" s="8"/>
      <c r="H69" s="8"/>
      <c r="I69" s="8"/>
      <c r="AC69" s="52"/>
      <c r="AD69" s="52"/>
      <c r="AE69" s="52"/>
    </row>
    <row r="70" spans="1:38" ht="33.75" customHeight="1" thickBot="1" x14ac:dyDescent="0.35">
      <c r="A70" s="59" t="s">
        <v>40</v>
      </c>
      <c r="B70" s="39">
        <f>SUM(B67:B69)</f>
        <v>16596</v>
      </c>
      <c r="C70" s="39">
        <f>SUM(C67:C69)</f>
        <v>7045</v>
      </c>
      <c r="D70" s="82">
        <f>SUM(D67:D69)</f>
        <v>23641</v>
      </c>
      <c r="E70" s="8"/>
      <c r="F70" s="8"/>
      <c r="G70" s="8"/>
      <c r="H70" s="8"/>
      <c r="I70" s="8"/>
    </row>
    <row r="71" spans="1:38" ht="15" customHeight="1" x14ac:dyDescent="0.25"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0.75" hidden="1" customHeight="1" x14ac:dyDescent="0.25">
      <c r="A72" s="362" t="s">
        <v>78</v>
      </c>
      <c r="B72" s="362"/>
      <c r="C72" s="362"/>
      <c r="D72" s="362"/>
      <c r="E72" s="362"/>
      <c r="F72" s="362"/>
      <c r="G72" s="362"/>
      <c r="H72" s="362"/>
      <c r="I72" s="362"/>
      <c r="J72" s="362"/>
      <c r="K72" s="362"/>
      <c r="L72" s="362"/>
      <c r="M72" s="362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22.5" customHeight="1" thickBot="1" x14ac:dyDescent="0.3">
      <c r="A73" s="363"/>
      <c r="B73" s="363"/>
      <c r="C73" s="363"/>
      <c r="D73" s="363"/>
      <c r="E73" s="363"/>
      <c r="F73" s="363"/>
      <c r="G73" s="363"/>
      <c r="H73" s="363"/>
      <c r="I73" s="363"/>
      <c r="J73" s="363"/>
      <c r="K73" s="363"/>
      <c r="L73" s="363"/>
      <c r="M73" s="36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27.75" customHeight="1" thickBot="1" x14ac:dyDescent="0.3">
      <c r="A74" s="20" t="s">
        <v>52</v>
      </c>
      <c r="B74" s="349" t="s">
        <v>18</v>
      </c>
      <c r="C74" s="350"/>
      <c r="D74" s="351"/>
      <c r="E74" s="373" t="s">
        <v>19</v>
      </c>
      <c r="F74" s="374"/>
      <c r="G74" s="375"/>
      <c r="H74" s="349" t="s">
        <v>20</v>
      </c>
      <c r="I74" s="350"/>
      <c r="J74" s="351"/>
      <c r="K74" s="349" t="s">
        <v>33</v>
      </c>
      <c r="L74" s="350"/>
      <c r="M74" s="351"/>
      <c r="N74" s="346" t="s">
        <v>31</v>
      </c>
      <c r="O74" s="347"/>
      <c r="P74" s="348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69.75" customHeight="1" thickBot="1" x14ac:dyDescent="0.3">
      <c r="A75" s="302"/>
      <c r="B75" s="15" t="s">
        <v>43</v>
      </c>
      <c r="C75" s="14" t="s">
        <v>44</v>
      </c>
      <c r="D75" s="303" t="s">
        <v>4</v>
      </c>
      <c r="E75" s="15" t="s">
        <v>43</v>
      </c>
      <c r="F75" s="14" t="s">
        <v>44</v>
      </c>
      <c r="G75" s="303" t="s">
        <v>4</v>
      </c>
      <c r="H75" s="15" t="s">
        <v>43</v>
      </c>
      <c r="I75" s="14" t="s">
        <v>44</v>
      </c>
      <c r="J75" s="303" t="s">
        <v>4</v>
      </c>
      <c r="K75" s="15" t="s">
        <v>43</v>
      </c>
      <c r="L75" s="14" t="s">
        <v>44</v>
      </c>
      <c r="M75" s="303" t="s">
        <v>4</v>
      </c>
      <c r="N75" s="28" t="s">
        <v>43</v>
      </c>
      <c r="O75" s="14" t="s">
        <v>44</v>
      </c>
      <c r="P75" s="304" t="s">
        <v>4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29.25" customHeight="1" x14ac:dyDescent="0.25">
      <c r="A76" s="275" t="s">
        <v>5</v>
      </c>
      <c r="B76" s="281">
        <v>14</v>
      </c>
      <c r="C76" s="285">
        <v>13</v>
      </c>
      <c r="D76" s="286">
        <v>27</v>
      </c>
      <c r="E76" s="281">
        <v>20</v>
      </c>
      <c r="F76" s="285">
        <v>9</v>
      </c>
      <c r="G76" s="287">
        <v>29</v>
      </c>
      <c r="H76" s="312">
        <v>20</v>
      </c>
      <c r="I76" s="285">
        <v>10</v>
      </c>
      <c r="J76" s="286">
        <v>30</v>
      </c>
      <c r="K76" s="282">
        <v>2</v>
      </c>
      <c r="L76" s="313">
        <v>0</v>
      </c>
      <c r="M76" s="288">
        <v>2</v>
      </c>
      <c r="N76" s="271">
        <f t="shared" ref="N76:P84" si="15">B76+E76+H76+K76</f>
        <v>56</v>
      </c>
      <c r="O76" s="267">
        <f t="shared" si="15"/>
        <v>32</v>
      </c>
      <c r="P76" s="272">
        <f t="shared" si="15"/>
        <v>88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s="83" customFormat="1" ht="27.75" customHeight="1" x14ac:dyDescent="0.25">
      <c r="A77" s="275" t="s">
        <v>62</v>
      </c>
      <c r="B77" s="91">
        <v>7</v>
      </c>
      <c r="C77" s="92">
        <v>1</v>
      </c>
      <c r="D77" s="93">
        <v>8</v>
      </c>
      <c r="E77" s="91">
        <v>7</v>
      </c>
      <c r="F77" s="92">
        <v>2</v>
      </c>
      <c r="G77" s="93">
        <v>9</v>
      </c>
      <c r="H77" s="91">
        <v>9</v>
      </c>
      <c r="I77" s="92">
        <v>1</v>
      </c>
      <c r="J77" s="94">
        <v>10</v>
      </c>
      <c r="K77" s="95">
        <v>0</v>
      </c>
      <c r="L77" s="95">
        <v>0</v>
      </c>
      <c r="M77" s="96">
        <v>0</v>
      </c>
      <c r="N77" s="97">
        <f t="shared" si="15"/>
        <v>23</v>
      </c>
      <c r="O77" s="98">
        <f t="shared" si="15"/>
        <v>4</v>
      </c>
      <c r="P77" s="99">
        <f t="shared" si="15"/>
        <v>27</v>
      </c>
      <c r="Q77" s="1"/>
      <c r="R77" s="1"/>
      <c r="S77" s="1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ht="42" customHeight="1" x14ac:dyDescent="0.25">
      <c r="A78" s="275" t="s">
        <v>70</v>
      </c>
      <c r="B78" s="91">
        <v>1</v>
      </c>
      <c r="C78" s="92">
        <v>0</v>
      </c>
      <c r="D78" s="93">
        <v>1</v>
      </c>
      <c r="E78" s="91">
        <v>1</v>
      </c>
      <c r="F78" s="92">
        <v>0</v>
      </c>
      <c r="G78" s="93">
        <v>1</v>
      </c>
      <c r="H78" s="91">
        <v>3</v>
      </c>
      <c r="I78" s="92">
        <v>0</v>
      </c>
      <c r="J78" s="259">
        <v>3</v>
      </c>
      <c r="K78" s="266">
        <v>0</v>
      </c>
      <c r="L78" s="95">
        <v>0</v>
      </c>
      <c r="M78" s="96">
        <v>0</v>
      </c>
      <c r="N78" s="97">
        <f t="shared" si="15"/>
        <v>5</v>
      </c>
      <c r="O78" s="98">
        <f t="shared" si="15"/>
        <v>0</v>
      </c>
      <c r="P78" s="99">
        <f t="shared" si="15"/>
        <v>5</v>
      </c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40.5" customHeight="1" x14ac:dyDescent="0.25">
      <c r="A79" s="276" t="s">
        <v>6</v>
      </c>
      <c r="B79" s="100">
        <v>6</v>
      </c>
      <c r="C79" s="98">
        <v>2</v>
      </c>
      <c r="D79" s="101">
        <v>8</v>
      </c>
      <c r="E79" s="100">
        <v>8</v>
      </c>
      <c r="F79" s="98">
        <v>1</v>
      </c>
      <c r="G79" s="101">
        <v>9</v>
      </c>
      <c r="H79" s="100">
        <v>7</v>
      </c>
      <c r="I79" s="98">
        <v>2</v>
      </c>
      <c r="J79" s="101">
        <v>9</v>
      </c>
      <c r="K79" s="100">
        <v>4</v>
      </c>
      <c r="L79" s="98">
        <v>0</v>
      </c>
      <c r="M79" s="102">
        <v>4</v>
      </c>
      <c r="N79" s="97">
        <f t="shared" si="15"/>
        <v>25</v>
      </c>
      <c r="O79" s="98">
        <f>C79+F79+I79+L79</f>
        <v>5</v>
      </c>
      <c r="P79" s="99">
        <f t="shared" si="15"/>
        <v>30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L79" s="1" t="s">
        <v>54</v>
      </c>
    </row>
    <row r="80" spans="1:38" ht="27.75" customHeight="1" x14ac:dyDescent="0.25">
      <c r="A80" s="276" t="s">
        <v>68</v>
      </c>
      <c r="B80" s="100">
        <v>7</v>
      </c>
      <c r="C80" s="98">
        <v>1</v>
      </c>
      <c r="D80" s="101">
        <v>8</v>
      </c>
      <c r="E80" s="100">
        <v>8</v>
      </c>
      <c r="F80" s="98">
        <v>0</v>
      </c>
      <c r="G80" s="101">
        <v>8</v>
      </c>
      <c r="H80" s="100">
        <v>6</v>
      </c>
      <c r="I80" s="98">
        <v>0</v>
      </c>
      <c r="J80" s="102">
        <v>6</v>
      </c>
      <c r="K80" s="103">
        <v>5</v>
      </c>
      <c r="L80" s="98">
        <v>0</v>
      </c>
      <c r="M80" s="101">
        <v>5</v>
      </c>
      <c r="N80" s="97">
        <f>B80+E80+H80+K80</f>
        <v>26</v>
      </c>
      <c r="O80" s="98">
        <f t="shared" si="15"/>
        <v>1</v>
      </c>
      <c r="P80" s="99">
        <f t="shared" si="15"/>
        <v>27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</row>
    <row r="81" spans="1:34" ht="29.25" customHeight="1" x14ac:dyDescent="0.25">
      <c r="A81" s="277" t="s">
        <v>39</v>
      </c>
      <c r="B81" s="100">
        <v>13</v>
      </c>
      <c r="C81" s="98">
        <v>4</v>
      </c>
      <c r="D81" s="101">
        <v>17</v>
      </c>
      <c r="E81" s="100">
        <v>11</v>
      </c>
      <c r="F81" s="98">
        <v>1</v>
      </c>
      <c r="G81" s="102">
        <v>12</v>
      </c>
      <c r="H81" s="103">
        <v>7</v>
      </c>
      <c r="I81" s="98">
        <v>0</v>
      </c>
      <c r="J81" s="101">
        <v>7</v>
      </c>
      <c r="K81" s="104">
        <v>6</v>
      </c>
      <c r="L81" s="105">
        <v>1</v>
      </c>
      <c r="M81" s="101">
        <v>7</v>
      </c>
      <c r="N81" s="97">
        <f t="shared" si="15"/>
        <v>37</v>
      </c>
      <c r="O81" s="98">
        <f t="shared" si="15"/>
        <v>6</v>
      </c>
      <c r="P81" s="99">
        <f t="shared" si="15"/>
        <v>43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32.25" customHeight="1" x14ac:dyDescent="0.25">
      <c r="A82" s="277" t="s">
        <v>36</v>
      </c>
      <c r="B82" s="100">
        <v>5</v>
      </c>
      <c r="C82" s="98">
        <v>6</v>
      </c>
      <c r="D82" s="101">
        <v>11</v>
      </c>
      <c r="E82" s="100">
        <v>2</v>
      </c>
      <c r="F82" s="98">
        <v>4</v>
      </c>
      <c r="G82" s="101">
        <v>6</v>
      </c>
      <c r="H82" s="100">
        <v>5</v>
      </c>
      <c r="I82" s="98">
        <v>1</v>
      </c>
      <c r="J82" s="101">
        <v>6</v>
      </c>
      <c r="K82" s="104">
        <v>0</v>
      </c>
      <c r="L82" s="105">
        <v>0</v>
      </c>
      <c r="M82" s="106">
        <v>0</v>
      </c>
      <c r="N82" s="97">
        <f t="shared" si="15"/>
        <v>12</v>
      </c>
      <c r="O82" s="98">
        <f t="shared" si="15"/>
        <v>11</v>
      </c>
      <c r="P82" s="99">
        <f t="shared" si="15"/>
        <v>23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39.75" customHeight="1" x14ac:dyDescent="0.25">
      <c r="A83" s="276" t="s">
        <v>7</v>
      </c>
      <c r="B83" s="100">
        <v>8</v>
      </c>
      <c r="C83" s="98">
        <v>0</v>
      </c>
      <c r="D83" s="101">
        <v>8</v>
      </c>
      <c r="E83" s="100">
        <v>10</v>
      </c>
      <c r="F83" s="98">
        <v>0</v>
      </c>
      <c r="G83" s="101">
        <v>10</v>
      </c>
      <c r="H83" s="100">
        <v>10</v>
      </c>
      <c r="I83" s="98">
        <v>0</v>
      </c>
      <c r="J83" s="101">
        <v>10</v>
      </c>
      <c r="K83" s="100">
        <v>0</v>
      </c>
      <c r="L83" s="98">
        <v>0</v>
      </c>
      <c r="M83" s="102">
        <v>0</v>
      </c>
      <c r="N83" s="97">
        <f t="shared" si="15"/>
        <v>28</v>
      </c>
      <c r="O83" s="98">
        <f t="shared" si="15"/>
        <v>0</v>
      </c>
      <c r="P83" s="99">
        <f t="shared" si="15"/>
        <v>28</v>
      </c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42" customHeight="1" thickBot="1" x14ac:dyDescent="0.3">
      <c r="A84" s="278" t="s">
        <v>71</v>
      </c>
      <c r="B84" s="107">
        <v>5</v>
      </c>
      <c r="C84" s="108">
        <v>4</v>
      </c>
      <c r="D84" s="109">
        <v>9</v>
      </c>
      <c r="E84" s="107">
        <v>1</v>
      </c>
      <c r="F84" s="108">
        <v>5</v>
      </c>
      <c r="G84" s="110">
        <v>6</v>
      </c>
      <c r="H84" s="111">
        <v>12</v>
      </c>
      <c r="I84" s="108">
        <v>1</v>
      </c>
      <c r="J84" s="109">
        <v>13</v>
      </c>
      <c r="K84" s="112">
        <v>0</v>
      </c>
      <c r="L84" s="113">
        <v>0</v>
      </c>
      <c r="M84" s="114">
        <v>0</v>
      </c>
      <c r="N84" s="115">
        <f>B84+E84+H84+K84</f>
        <v>18</v>
      </c>
      <c r="O84" s="116">
        <f t="shared" si="15"/>
        <v>10</v>
      </c>
      <c r="P84" s="117">
        <f t="shared" si="15"/>
        <v>28</v>
      </c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25.5" customHeight="1" thickBot="1" x14ac:dyDescent="0.3">
      <c r="A85" s="273" t="s">
        <v>53</v>
      </c>
      <c r="B85" s="118">
        <f>SUM(B76:B84)</f>
        <v>66</v>
      </c>
      <c r="C85" s="119">
        <f t="shared" ref="C85:O85" si="16">SUM(C76:C84)</f>
        <v>31</v>
      </c>
      <c r="D85" s="120">
        <f t="shared" si="16"/>
        <v>97</v>
      </c>
      <c r="E85" s="118">
        <f t="shared" si="16"/>
        <v>68</v>
      </c>
      <c r="F85" s="119">
        <f t="shared" si="16"/>
        <v>22</v>
      </c>
      <c r="G85" s="121">
        <f t="shared" si="16"/>
        <v>90</v>
      </c>
      <c r="H85" s="122">
        <f t="shared" si="16"/>
        <v>79</v>
      </c>
      <c r="I85" s="119">
        <f t="shared" si="16"/>
        <v>15</v>
      </c>
      <c r="J85" s="123">
        <f t="shared" si="16"/>
        <v>94</v>
      </c>
      <c r="K85" s="124">
        <f t="shared" si="16"/>
        <v>17</v>
      </c>
      <c r="L85" s="125">
        <f t="shared" si="16"/>
        <v>1</v>
      </c>
      <c r="M85" s="126">
        <f t="shared" si="16"/>
        <v>18</v>
      </c>
      <c r="N85" s="127">
        <f t="shared" si="16"/>
        <v>230</v>
      </c>
      <c r="O85" s="128">
        <f t="shared" si="16"/>
        <v>69</v>
      </c>
      <c r="P85" s="129">
        <f>SUM(P76:P84)</f>
        <v>299</v>
      </c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20.25" customHeight="1" x14ac:dyDescent="0.25">
      <c r="A86" s="362" t="s">
        <v>79</v>
      </c>
      <c r="B86" s="362"/>
      <c r="C86" s="362"/>
      <c r="D86" s="362"/>
      <c r="E86" s="362"/>
      <c r="F86" s="362"/>
      <c r="G86" s="362"/>
      <c r="H86" s="362"/>
      <c r="I86" s="362"/>
      <c r="J86" s="362"/>
      <c r="K86" s="362"/>
      <c r="L86" s="362"/>
      <c r="M86" s="362"/>
      <c r="N86" s="362"/>
      <c r="O86" s="362"/>
      <c r="P86" s="362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6" customHeight="1" thickBot="1" x14ac:dyDescent="0.3">
      <c r="A87" s="363"/>
      <c r="B87" s="363"/>
      <c r="C87" s="363"/>
      <c r="D87" s="363"/>
      <c r="E87" s="363"/>
      <c r="F87" s="363"/>
      <c r="G87" s="363"/>
      <c r="H87" s="363"/>
      <c r="I87" s="363"/>
      <c r="J87" s="363"/>
      <c r="K87" s="363"/>
      <c r="L87" s="363"/>
      <c r="M87" s="363"/>
      <c r="N87" s="363"/>
      <c r="O87" s="363"/>
      <c r="P87" s="36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s="83" customFormat="1" ht="37.5" customHeight="1" thickBot="1" x14ac:dyDescent="0.3">
      <c r="A88" s="305" t="s">
        <v>52</v>
      </c>
      <c r="B88" s="349" t="s">
        <v>18</v>
      </c>
      <c r="C88" s="350"/>
      <c r="D88" s="351"/>
      <c r="E88" s="373" t="s">
        <v>19</v>
      </c>
      <c r="F88" s="374"/>
      <c r="G88" s="375"/>
      <c r="H88" s="349" t="s">
        <v>20</v>
      </c>
      <c r="I88" s="350"/>
      <c r="J88" s="351"/>
      <c r="K88" s="349" t="s">
        <v>33</v>
      </c>
      <c r="L88" s="350"/>
      <c r="M88" s="351"/>
      <c r="N88" s="349" t="s">
        <v>61</v>
      </c>
      <c r="O88" s="350"/>
      <c r="P88" s="351"/>
      <c r="Q88" s="346" t="s">
        <v>31</v>
      </c>
      <c r="R88" s="347"/>
      <c r="S88" s="348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ht="69.75" customHeight="1" thickBot="1" x14ac:dyDescent="0.3">
      <c r="A89" s="302"/>
      <c r="B89" s="15" t="s">
        <v>43</v>
      </c>
      <c r="C89" s="14" t="s">
        <v>44</v>
      </c>
      <c r="D89" s="303" t="s">
        <v>4</v>
      </c>
      <c r="E89" s="15" t="s">
        <v>43</v>
      </c>
      <c r="F89" s="14" t="s">
        <v>44</v>
      </c>
      <c r="G89" s="303" t="s">
        <v>4</v>
      </c>
      <c r="H89" s="15" t="s">
        <v>43</v>
      </c>
      <c r="I89" s="14" t="s">
        <v>44</v>
      </c>
      <c r="J89" s="303" t="s">
        <v>4</v>
      </c>
      <c r="K89" s="15" t="s">
        <v>43</v>
      </c>
      <c r="L89" s="14" t="s">
        <v>44</v>
      </c>
      <c r="M89" s="303" t="s">
        <v>4</v>
      </c>
      <c r="N89" s="15" t="s">
        <v>43</v>
      </c>
      <c r="O89" s="14" t="s">
        <v>44</v>
      </c>
      <c r="P89" s="303" t="s">
        <v>4</v>
      </c>
      <c r="Q89" s="28" t="s">
        <v>43</v>
      </c>
      <c r="R89" s="14" t="s">
        <v>44</v>
      </c>
      <c r="S89" s="304" t="s">
        <v>4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30" customHeight="1" x14ac:dyDescent="0.25">
      <c r="A90" s="275" t="s">
        <v>5</v>
      </c>
      <c r="B90" s="282">
        <v>0</v>
      </c>
      <c r="C90" s="313">
        <v>7</v>
      </c>
      <c r="D90" s="314">
        <v>7</v>
      </c>
      <c r="E90" s="282">
        <v>0</v>
      </c>
      <c r="F90" s="313">
        <v>7</v>
      </c>
      <c r="G90" s="314">
        <v>7</v>
      </c>
      <c r="H90" s="282">
        <v>0</v>
      </c>
      <c r="I90" s="313">
        <v>5</v>
      </c>
      <c r="J90" s="289">
        <v>5</v>
      </c>
      <c r="K90" s="313">
        <v>0</v>
      </c>
      <c r="L90" s="313">
        <v>8</v>
      </c>
      <c r="M90" s="288">
        <v>8</v>
      </c>
      <c r="N90" s="290">
        <v>0</v>
      </c>
      <c r="O90" s="291">
        <v>0</v>
      </c>
      <c r="P90" s="292">
        <v>0</v>
      </c>
      <c r="Q90" s="268">
        <f t="shared" ref="Q90:S96" si="17">B90+E90+H90+K90+N90</f>
        <v>0</v>
      </c>
      <c r="R90" s="267">
        <f>C90+F90+I90+L90+O90</f>
        <v>27</v>
      </c>
      <c r="S90" s="274">
        <f t="shared" si="17"/>
        <v>27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24.75" customHeight="1" x14ac:dyDescent="0.25">
      <c r="A91" s="275" t="s">
        <v>62</v>
      </c>
      <c r="B91" s="91">
        <v>0</v>
      </c>
      <c r="C91" s="92">
        <v>0</v>
      </c>
      <c r="D91" s="93">
        <v>0</v>
      </c>
      <c r="E91" s="91">
        <v>0</v>
      </c>
      <c r="F91" s="92">
        <v>1</v>
      </c>
      <c r="G91" s="93">
        <v>1</v>
      </c>
      <c r="H91" s="91">
        <v>0</v>
      </c>
      <c r="I91" s="92">
        <v>1</v>
      </c>
      <c r="J91" s="94">
        <v>1</v>
      </c>
      <c r="K91" s="95">
        <v>1</v>
      </c>
      <c r="L91" s="95">
        <v>1</v>
      </c>
      <c r="M91" s="96">
        <v>2</v>
      </c>
      <c r="N91" s="263">
        <v>0</v>
      </c>
      <c r="O91" s="264">
        <v>0</v>
      </c>
      <c r="P91" s="265">
        <v>0</v>
      </c>
      <c r="Q91" s="100">
        <f t="shared" si="17"/>
        <v>1</v>
      </c>
      <c r="R91" s="98">
        <f>C91+F91+I91+L91+O91</f>
        <v>3</v>
      </c>
      <c r="S91" s="102">
        <f t="shared" si="17"/>
        <v>4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40.5" customHeight="1" x14ac:dyDescent="0.25">
      <c r="A92" s="275" t="s">
        <v>70</v>
      </c>
      <c r="B92" s="260">
        <v>0</v>
      </c>
      <c r="C92" s="95">
        <v>0</v>
      </c>
      <c r="D92" s="96">
        <v>0</v>
      </c>
      <c r="E92" s="260">
        <v>0</v>
      </c>
      <c r="F92" s="95">
        <v>0</v>
      </c>
      <c r="G92" s="96">
        <v>0</v>
      </c>
      <c r="H92" s="260">
        <v>0</v>
      </c>
      <c r="I92" s="95">
        <v>1</v>
      </c>
      <c r="J92" s="261">
        <v>1</v>
      </c>
      <c r="K92" s="95">
        <v>0</v>
      </c>
      <c r="L92" s="95">
        <v>0</v>
      </c>
      <c r="M92" s="262">
        <v>0</v>
      </c>
      <c r="N92" s="263">
        <v>0</v>
      </c>
      <c r="O92" s="264">
        <v>0</v>
      </c>
      <c r="P92" s="265">
        <v>0</v>
      </c>
      <c r="Q92" s="100">
        <f t="shared" si="17"/>
        <v>0</v>
      </c>
      <c r="R92" s="98">
        <f>C92+F92+I92+L92+O92</f>
        <v>1</v>
      </c>
      <c r="S92" s="102">
        <f t="shared" si="17"/>
        <v>1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39" customHeight="1" x14ac:dyDescent="0.25">
      <c r="A93" s="276" t="s">
        <v>6</v>
      </c>
      <c r="B93" s="104">
        <v>0</v>
      </c>
      <c r="C93" s="105">
        <v>0</v>
      </c>
      <c r="D93" s="130">
        <v>0</v>
      </c>
      <c r="E93" s="104">
        <v>0</v>
      </c>
      <c r="F93" s="105">
        <v>0</v>
      </c>
      <c r="G93" s="130">
        <v>0</v>
      </c>
      <c r="H93" s="104">
        <v>0</v>
      </c>
      <c r="I93" s="105">
        <v>0</v>
      </c>
      <c r="J93" s="131">
        <v>0</v>
      </c>
      <c r="K93" s="105">
        <v>0</v>
      </c>
      <c r="L93" s="105">
        <v>2</v>
      </c>
      <c r="M93" s="106">
        <v>2</v>
      </c>
      <c r="N93" s="97">
        <v>1</v>
      </c>
      <c r="O93" s="98">
        <v>0</v>
      </c>
      <c r="P93" s="99">
        <v>1</v>
      </c>
      <c r="Q93" s="100">
        <f t="shared" si="17"/>
        <v>1</v>
      </c>
      <c r="R93" s="98">
        <f t="shared" si="17"/>
        <v>2</v>
      </c>
      <c r="S93" s="102">
        <f t="shared" si="17"/>
        <v>3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30" customHeight="1" x14ac:dyDescent="0.25">
      <c r="A94" s="277" t="s">
        <v>39</v>
      </c>
      <c r="B94" s="104">
        <v>0</v>
      </c>
      <c r="C94" s="105">
        <v>0</v>
      </c>
      <c r="D94" s="130">
        <v>0</v>
      </c>
      <c r="E94" s="104">
        <v>0</v>
      </c>
      <c r="F94" s="105">
        <v>0</v>
      </c>
      <c r="G94" s="130">
        <v>0</v>
      </c>
      <c r="H94" s="104">
        <v>0</v>
      </c>
      <c r="I94" s="105">
        <v>0</v>
      </c>
      <c r="J94" s="131">
        <v>0</v>
      </c>
      <c r="K94" s="105">
        <v>1</v>
      </c>
      <c r="L94" s="105">
        <v>0</v>
      </c>
      <c r="M94" s="106">
        <v>1</v>
      </c>
      <c r="N94" s="97">
        <v>0</v>
      </c>
      <c r="O94" s="98">
        <v>0</v>
      </c>
      <c r="P94" s="99">
        <v>0</v>
      </c>
      <c r="Q94" s="97">
        <f t="shared" si="17"/>
        <v>1</v>
      </c>
      <c r="R94" s="98">
        <f t="shared" si="17"/>
        <v>0</v>
      </c>
      <c r="S94" s="102">
        <f t="shared" si="17"/>
        <v>1</v>
      </c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ht="27.75" customHeight="1" x14ac:dyDescent="0.25">
      <c r="A95" s="277" t="s">
        <v>36</v>
      </c>
      <c r="B95" s="100">
        <v>0</v>
      </c>
      <c r="C95" s="98">
        <v>3</v>
      </c>
      <c r="D95" s="101">
        <v>3</v>
      </c>
      <c r="E95" s="100">
        <v>0</v>
      </c>
      <c r="F95" s="98">
        <v>4</v>
      </c>
      <c r="G95" s="101">
        <v>4</v>
      </c>
      <c r="H95" s="100">
        <v>0</v>
      </c>
      <c r="I95" s="98">
        <v>1</v>
      </c>
      <c r="J95" s="101">
        <v>1</v>
      </c>
      <c r="K95" s="100">
        <v>0</v>
      </c>
      <c r="L95" s="98">
        <v>3</v>
      </c>
      <c r="M95" s="102">
        <v>3</v>
      </c>
      <c r="N95" s="97">
        <v>0</v>
      </c>
      <c r="O95" s="98">
        <v>0</v>
      </c>
      <c r="P95" s="99">
        <v>0</v>
      </c>
      <c r="Q95" s="100">
        <f t="shared" si="17"/>
        <v>0</v>
      </c>
      <c r="R95" s="98">
        <f t="shared" si="17"/>
        <v>11</v>
      </c>
      <c r="S95" s="102">
        <f t="shared" si="17"/>
        <v>11</v>
      </c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42" customHeight="1" thickBot="1" x14ac:dyDescent="0.35">
      <c r="A96" s="278" t="s">
        <v>72</v>
      </c>
      <c r="B96" s="112">
        <v>0</v>
      </c>
      <c r="C96" s="132">
        <v>0</v>
      </c>
      <c r="D96" s="133">
        <v>0</v>
      </c>
      <c r="E96" s="112">
        <v>0</v>
      </c>
      <c r="F96" s="113">
        <v>1</v>
      </c>
      <c r="G96" s="133">
        <v>1</v>
      </c>
      <c r="H96" s="112">
        <v>0</v>
      </c>
      <c r="I96" s="113">
        <v>1</v>
      </c>
      <c r="J96" s="134">
        <v>1</v>
      </c>
      <c r="K96" s="113">
        <v>0</v>
      </c>
      <c r="L96" s="113">
        <v>1</v>
      </c>
      <c r="M96" s="114">
        <v>1</v>
      </c>
      <c r="N96" s="115">
        <v>0</v>
      </c>
      <c r="O96" s="116">
        <v>0</v>
      </c>
      <c r="P96" s="117">
        <v>0</v>
      </c>
      <c r="Q96" s="135">
        <f t="shared" si="17"/>
        <v>0</v>
      </c>
      <c r="R96" s="116">
        <f t="shared" si="17"/>
        <v>3</v>
      </c>
      <c r="S96" s="136">
        <f t="shared" si="17"/>
        <v>3</v>
      </c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</row>
    <row r="97" spans="1:34" s="19" customFormat="1" ht="30.75" customHeight="1" thickBot="1" x14ac:dyDescent="0.35">
      <c r="A97" s="273" t="s">
        <v>53</v>
      </c>
      <c r="B97" s="124">
        <f t="shared" ref="B97:S97" si="18">SUM(B90:B96)</f>
        <v>0</v>
      </c>
      <c r="C97" s="137">
        <f t="shared" si="18"/>
        <v>10</v>
      </c>
      <c r="D97" s="138">
        <f t="shared" si="18"/>
        <v>10</v>
      </c>
      <c r="E97" s="124">
        <f t="shared" si="18"/>
        <v>0</v>
      </c>
      <c r="F97" s="125">
        <f t="shared" si="18"/>
        <v>13</v>
      </c>
      <c r="G97" s="138">
        <f t="shared" si="18"/>
        <v>13</v>
      </c>
      <c r="H97" s="139">
        <f t="shared" si="18"/>
        <v>0</v>
      </c>
      <c r="I97" s="140">
        <f t="shared" si="18"/>
        <v>9</v>
      </c>
      <c r="J97" s="141">
        <f t="shared" si="18"/>
        <v>9</v>
      </c>
      <c r="K97" s="125">
        <f t="shared" si="18"/>
        <v>2</v>
      </c>
      <c r="L97" s="125">
        <f t="shared" si="18"/>
        <v>15</v>
      </c>
      <c r="M97" s="125">
        <f t="shared" si="18"/>
        <v>17</v>
      </c>
      <c r="N97" s="127">
        <f t="shared" si="18"/>
        <v>1</v>
      </c>
      <c r="O97" s="128">
        <f t="shared" si="18"/>
        <v>0</v>
      </c>
      <c r="P97" s="129">
        <f t="shared" si="18"/>
        <v>1</v>
      </c>
      <c r="Q97" s="306">
        <f t="shared" si="18"/>
        <v>3</v>
      </c>
      <c r="R97" s="142">
        <f t="shared" si="18"/>
        <v>47</v>
      </c>
      <c r="S97" s="143">
        <f t="shared" si="18"/>
        <v>50</v>
      </c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</row>
    <row r="98" spans="1:34" ht="19.5" thickBot="1" x14ac:dyDescent="0.3">
      <c r="A98" s="64"/>
      <c r="B98" s="65"/>
      <c r="C98" s="66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7"/>
      <c r="O98" s="67"/>
      <c r="P98" s="67"/>
      <c r="Q98" s="67"/>
      <c r="R98" s="67"/>
      <c r="S98" s="67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</row>
    <row r="99" spans="1:34" ht="27" customHeight="1" thickBot="1" x14ac:dyDescent="0.35">
      <c r="A99" s="68" t="s">
        <v>63</v>
      </c>
      <c r="B99" s="69">
        <f>N85+Q97</f>
        <v>233</v>
      </c>
      <c r="C99" s="69">
        <f>O85+R97</f>
        <v>116</v>
      </c>
      <c r="D99" s="70">
        <f>P85+S97</f>
        <v>349</v>
      </c>
      <c r="E99" s="65"/>
      <c r="F99" s="65"/>
      <c r="G99" s="65"/>
      <c r="H99" s="65"/>
      <c r="I99" s="65"/>
      <c r="J99" s="65"/>
      <c r="K99" s="65"/>
      <c r="L99" s="65"/>
      <c r="M99" s="65"/>
      <c r="N99" s="67"/>
      <c r="O99" s="67"/>
      <c r="P99" s="67"/>
      <c r="Q99" s="67"/>
      <c r="R99" s="67"/>
      <c r="S99" s="67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</row>
    <row r="100" spans="1:34" ht="20.25" x14ac:dyDescent="0.3">
      <c r="A100" s="385" t="s">
        <v>32</v>
      </c>
      <c r="B100" s="385"/>
      <c r="C100" s="385"/>
      <c r="D100" s="385"/>
      <c r="E100" s="385"/>
      <c r="F100" s="385"/>
      <c r="G100" s="385"/>
      <c r="H100" s="385"/>
      <c r="I100" s="385"/>
      <c r="J100" s="385"/>
      <c r="K100" s="385"/>
      <c r="L100" s="385"/>
      <c r="M100" s="385"/>
      <c r="N100" s="385"/>
      <c r="O100" s="385"/>
      <c r="P100" s="385"/>
      <c r="Q100" s="13"/>
      <c r="R100" s="13"/>
      <c r="S100" s="13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</row>
    <row r="101" spans="1:34" ht="20.25" x14ac:dyDescent="0.3">
      <c r="A101" s="386" t="s">
        <v>75</v>
      </c>
      <c r="B101" s="386"/>
      <c r="C101" s="386"/>
      <c r="D101" s="386"/>
      <c r="E101" s="386"/>
      <c r="F101" s="386"/>
      <c r="G101" s="386"/>
      <c r="H101" s="386"/>
      <c r="I101" s="386"/>
      <c r="J101" s="386"/>
      <c r="K101" s="386"/>
      <c r="L101" s="386"/>
      <c r="M101" s="386"/>
      <c r="N101" s="386"/>
      <c r="O101" s="386"/>
      <c r="P101" s="386"/>
      <c r="Q101" s="24"/>
      <c r="R101" s="24"/>
      <c r="S101" s="24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20.25" customHeight="1" x14ac:dyDescent="0.3">
      <c r="A102" s="386" t="s">
        <v>23</v>
      </c>
      <c r="B102" s="386"/>
      <c r="C102" s="386"/>
      <c r="D102" s="386"/>
      <c r="E102" s="386"/>
      <c r="F102" s="386"/>
      <c r="G102" s="386"/>
      <c r="H102" s="386"/>
      <c r="I102" s="386"/>
      <c r="J102" s="386"/>
      <c r="K102" s="386"/>
      <c r="L102" s="386"/>
      <c r="M102" s="386"/>
      <c r="N102" s="386"/>
      <c r="O102" s="386"/>
      <c r="P102" s="386"/>
      <c r="Q102" s="24"/>
      <c r="R102" s="24"/>
      <c r="S102" s="24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15" customHeight="1" thickBot="1" x14ac:dyDescent="0.35">
      <c r="A103" s="387"/>
      <c r="B103" s="387"/>
      <c r="C103" s="387"/>
      <c r="D103" s="387"/>
      <c r="E103" s="387"/>
      <c r="F103" s="387"/>
      <c r="G103" s="387"/>
      <c r="H103" s="387"/>
      <c r="I103" s="387"/>
      <c r="J103" s="387"/>
      <c r="K103" s="387"/>
      <c r="L103" s="387"/>
      <c r="M103" s="387"/>
      <c r="N103" s="387"/>
      <c r="O103" s="387"/>
      <c r="P103" s="388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20.25" customHeight="1" x14ac:dyDescent="0.25">
      <c r="A104" s="389" t="s">
        <v>52</v>
      </c>
      <c r="B104" s="390">
        <v>1</v>
      </c>
      <c r="C104" s="391"/>
      <c r="D104" s="392"/>
      <c r="E104" s="390">
        <v>2</v>
      </c>
      <c r="F104" s="391"/>
      <c r="G104" s="392"/>
      <c r="H104" s="390">
        <v>3</v>
      </c>
      <c r="I104" s="391"/>
      <c r="J104" s="392"/>
      <c r="K104" s="390">
        <v>4</v>
      </c>
      <c r="L104" s="391"/>
      <c r="M104" s="392"/>
      <c r="N104" s="390" t="s">
        <v>2</v>
      </c>
      <c r="O104" s="392"/>
      <c r="P104" s="393" t="s">
        <v>38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</row>
    <row r="105" spans="1:34" ht="26.25" customHeight="1" thickBot="1" x14ac:dyDescent="0.3">
      <c r="A105" s="394"/>
      <c r="B105" s="395"/>
      <c r="C105" s="396"/>
      <c r="D105" s="397"/>
      <c r="E105" s="395"/>
      <c r="F105" s="396"/>
      <c r="G105" s="397"/>
      <c r="H105" s="395"/>
      <c r="I105" s="396"/>
      <c r="J105" s="397"/>
      <c r="K105" s="395"/>
      <c r="L105" s="396"/>
      <c r="M105" s="397"/>
      <c r="N105" s="395"/>
      <c r="O105" s="397"/>
      <c r="P105" s="398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67.5" customHeight="1" thickBot="1" x14ac:dyDescent="0.3">
      <c r="A106" s="399"/>
      <c r="B106" s="15" t="s">
        <v>43</v>
      </c>
      <c r="C106" s="14" t="s">
        <v>44</v>
      </c>
      <c r="D106" s="303" t="s">
        <v>4</v>
      </c>
      <c r="E106" s="15" t="s">
        <v>43</v>
      </c>
      <c r="F106" s="14" t="s">
        <v>44</v>
      </c>
      <c r="G106" s="303" t="s">
        <v>4</v>
      </c>
      <c r="H106" s="15" t="s">
        <v>43</v>
      </c>
      <c r="I106" s="14" t="s">
        <v>44</v>
      </c>
      <c r="J106" s="303" t="s">
        <v>4</v>
      </c>
      <c r="K106" s="15" t="s">
        <v>43</v>
      </c>
      <c r="L106" s="14" t="s">
        <v>44</v>
      </c>
      <c r="M106" s="303" t="s">
        <v>4</v>
      </c>
      <c r="N106" s="15" t="s">
        <v>43</v>
      </c>
      <c r="O106" s="14" t="s">
        <v>44</v>
      </c>
      <c r="P106" s="400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27" customHeight="1" x14ac:dyDescent="0.25">
      <c r="A107" s="430" t="s">
        <v>24</v>
      </c>
      <c r="B107" s="280">
        <v>86</v>
      </c>
      <c r="C107" s="293">
        <v>170</v>
      </c>
      <c r="D107" s="294">
        <v>256</v>
      </c>
      <c r="E107" s="280">
        <v>154</v>
      </c>
      <c r="F107" s="293">
        <v>118</v>
      </c>
      <c r="G107" s="294">
        <v>272</v>
      </c>
      <c r="H107" s="280">
        <v>145</v>
      </c>
      <c r="I107" s="293">
        <v>114</v>
      </c>
      <c r="J107" s="295">
        <v>259</v>
      </c>
      <c r="K107" s="311">
        <v>136</v>
      </c>
      <c r="L107" s="293">
        <v>42</v>
      </c>
      <c r="M107" s="295">
        <v>178</v>
      </c>
      <c r="N107" s="201">
        <f>B107+E107+H107+K107</f>
        <v>521</v>
      </c>
      <c r="O107" s="202">
        <f>C107+F107+I107+L107</f>
        <v>444</v>
      </c>
      <c r="P107" s="203">
        <f>D107+G107+J107+M107</f>
        <v>965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 t="s">
        <v>55</v>
      </c>
      <c r="AE107" s="13"/>
      <c r="AF107" s="13"/>
      <c r="AG107" s="13"/>
      <c r="AH107" s="13"/>
    </row>
    <row r="108" spans="1:34" ht="44.25" customHeight="1" x14ac:dyDescent="0.3">
      <c r="A108" s="429" t="s">
        <v>59</v>
      </c>
      <c r="B108" s="205">
        <v>108</v>
      </c>
      <c r="C108" s="206">
        <v>60</v>
      </c>
      <c r="D108" s="207">
        <v>168</v>
      </c>
      <c r="E108" s="205">
        <v>111</v>
      </c>
      <c r="F108" s="206">
        <v>84</v>
      </c>
      <c r="G108" s="207">
        <v>195</v>
      </c>
      <c r="H108" s="205">
        <v>77</v>
      </c>
      <c r="I108" s="206">
        <v>35</v>
      </c>
      <c r="J108" s="208">
        <v>112</v>
      </c>
      <c r="K108" s="209">
        <v>36</v>
      </c>
      <c r="L108" s="206">
        <v>0</v>
      </c>
      <c r="M108" s="208">
        <v>36</v>
      </c>
      <c r="N108" s="201">
        <f t="shared" ref="N108:P113" si="19">B108+E108+H108+K108</f>
        <v>332</v>
      </c>
      <c r="O108" s="202">
        <f t="shared" si="19"/>
        <v>179</v>
      </c>
      <c r="P108" s="203">
        <f t="shared" si="19"/>
        <v>511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28.5" customHeight="1" x14ac:dyDescent="0.25">
      <c r="A109" s="210" t="s">
        <v>25</v>
      </c>
      <c r="B109" s="205">
        <v>99</v>
      </c>
      <c r="C109" s="206">
        <v>37</v>
      </c>
      <c r="D109" s="207">
        <v>136</v>
      </c>
      <c r="E109" s="205">
        <v>93</v>
      </c>
      <c r="F109" s="206">
        <v>67</v>
      </c>
      <c r="G109" s="207">
        <v>160</v>
      </c>
      <c r="H109" s="205">
        <v>87</v>
      </c>
      <c r="I109" s="206">
        <v>19</v>
      </c>
      <c r="J109" s="207">
        <v>106</v>
      </c>
      <c r="K109" s="205">
        <v>67</v>
      </c>
      <c r="L109" s="206">
        <v>3</v>
      </c>
      <c r="M109" s="208">
        <v>70</v>
      </c>
      <c r="N109" s="211">
        <f>B109+E109+H109+K109</f>
        <v>346</v>
      </c>
      <c r="O109" s="212">
        <f t="shared" si="19"/>
        <v>126</v>
      </c>
      <c r="P109" s="203">
        <f t="shared" si="19"/>
        <v>472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44.25" customHeight="1" x14ac:dyDescent="0.25">
      <c r="A110" s="213" t="s">
        <v>26</v>
      </c>
      <c r="B110" s="214">
        <v>115</v>
      </c>
      <c r="C110" s="215">
        <v>75</v>
      </c>
      <c r="D110" s="216">
        <v>190</v>
      </c>
      <c r="E110" s="214">
        <v>191</v>
      </c>
      <c r="F110" s="215">
        <v>114</v>
      </c>
      <c r="G110" s="216">
        <v>305</v>
      </c>
      <c r="H110" s="214">
        <v>178</v>
      </c>
      <c r="I110" s="215">
        <v>29</v>
      </c>
      <c r="J110" s="216">
        <v>207</v>
      </c>
      <c r="K110" s="214">
        <v>138</v>
      </c>
      <c r="L110" s="215">
        <v>14</v>
      </c>
      <c r="M110" s="217">
        <v>152</v>
      </c>
      <c r="N110" s="218">
        <f t="shared" si="19"/>
        <v>622</v>
      </c>
      <c r="O110" s="219">
        <f t="shared" si="19"/>
        <v>232</v>
      </c>
      <c r="P110" s="220">
        <f t="shared" si="19"/>
        <v>854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26.25" customHeight="1" x14ac:dyDescent="0.25">
      <c r="A111" s="210" t="s">
        <v>27</v>
      </c>
      <c r="B111" s="221">
        <v>44</v>
      </c>
      <c r="C111" s="222">
        <v>62</v>
      </c>
      <c r="D111" s="223">
        <v>106</v>
      </c>
      <c r="E111" s="221">
        <v>70</v>
      </c>
      <c r="F111" s="222">
        <v>36</v>
      </c>
      <c r="G111" s="224">
        <v>106</v>
      </c>
      <c r="H111" s="225">
        <v>59</v>
      </c>
      <c r="I111" s="222">
        <v>9</v>
      </c>
      <c r="J111" s="223">
        <v>68</v>
      </c>
      <c r="K111" s="221">
        <v>46</v>
      </c>
      <c r="L111" s="222">
        <v>0</v>
      </c>
      <c r="M111" s="224">
        <v>46</v>
      </c>
      <c r="N111" s="211">
        <f t="shared" si="19"/>
        <v>219</v>
      </c>
      <c r="O111" s="226">
        <f t="shared" si="19"/>
        <v>107</v>
      </c>
      <c r="P111" s="203">
        <f t="shared" si="19"/>
        <v>326</v>
      </c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42" customHeight="1" x14ac:dyDescent="0.25">
      <c r="A112" s="227" t="s">
        <v>28</v>
      </c>
      <c r="B112" s="228">
        <v>123</v>
      </c>
      <c r="C112" s="229">
        <v>183</v>
      </c>
      <c r="D112" s="230">
        <v>306</v>
      </c>
      <c r="E112" s="228">
        <v>126</v>
      </c>
      <c r="F112" s="229">
        <v>157</v>
      </c>
      <c r="G112" s="230">
        <v>283</v>
      </c>
      <c r="H112" s="228">
        <v>123</v>
      </c>
      <c r="I112" s="229">
        <v>149</v>
      </c>
      <c r="J112" s="230">
        <v>272</v>
      </c>
      <c r="K112" s="228">
        <v>0</v>
      </c>
      <c r="L112" s="229">
        <v>0</v>
      </c>
      <c r="M112" s="231">
        <v>0</v>
      </c>
      <c r="N112" s="211">
        <f t="shared" si="19"/>
        <v>372</v>
      </c>
      <c r="O112" s="232">
        <f t="shared" si="19"/>
        <v>489</v>
      </c>
      <c r="P112" s="233">
        <f>D112+G112+J112+M112</f>
        <v>861</v>
      </c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48" customHeight="1" thickBot="1" x14ac:dyDescent="0.3">
      <c r="A113" s="198" t="s">
        <v>49</v>
      </c>
      <c r="B113" s="234">
        <v>73</v>
      </c>
      <c r="C113" s="235">
        <v>184</v>
      </c>
      <c r="D113" s="236">
        <v>257</v>
      </c>
      <c r="E113" s="234">
        <v>72</v>
      </c>
      <c r="F113" s="235">
        <v>124</v>
      </c>
      <c r="G113" s="236">
        <v>196</v>
      </c>
      <c r="H113" s="234">
        <v>60</v>
      </c>
      <c r="I113" s="235">
        <v>111</v>
      </c>
      <c r="J113" s="236">
        <v>171</v>
      </c>
      <c r="K113" s="234">
        <v>45</v>
      </c>
      <c r="L113" s="235">
        <v>38</v>
      </c>
      <c r="M113" s="237">
        <v>83</v>
      </c>
      <c r="N113" s="211">
        <f t="shared" si="19"/>
        <v>250</v>
      </c>
      <c r="O113" s="238">
        <f t="shared" si="19"/>
        <v>457</v>
      </c>
      <c r="P113" s="239">
        <f t="shared" si="19"/>
        <v>707</v>
      </c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8.5" customHeight="1" thickBot="1" x14ac:dyDescent="0.3">
      <c r="A114" s="62" t="s">
        <v>80</v>
      </c>
      <c r="B114" s="401">
        <f t="shared" ref="B114:P114" si="20">SUM(B107:B113)</f>
        <v>648</v>
      </c>
      <c r="C114" s="402">
        <f t="shared" si="20"/>
        <v>771</v>
      </c>
      <c r="D114" s="403">
        <f t="shared" si="20"/>
        <v>1419</v>
      </c>
      <c r="E114" s="401">
        <f t="shared" si="20"/>
        <v>817</v>
      </c>
      <c r="F114" s="402">
        <f t="shared" si="20"/>
        <v>700</v>
      </c>
      <c r="G114" s="403">
        <f t="shared" si="20"/>
        <v>1517</v>
      </c>
      <c r="H114" s="401">
        <f t="shared" si="20"/>
        <v>729</v>
      </c>
      <c r="I114" s="402">
        <f t="shared" si="20"/>
        <v>466</v>
      </c>
      <c r="J114" s="404">
        <f t="shared" si="20"/>
        <v>1195</v>
      </c>
      <c r="K114" s="405">
        <f t="shared" si="20"/>
        <v>468</v>
      </c>
      <c r="L114" s="402">
        <f t="shared" si="20"/>
        <v>97</v>
      </c>
      <c r="M114" s="404">
        <f t="shared" si="20"/>
        <v>565</v>
      </c>
      <c r="N114" s="406">
        <f t="shared" si="20"/>
        <v>2662</v>
      </c>
      <c r="O114" s="407">
        <f t="shared" si="20"/>
        <v>2034</v>
      </c>
      <c r="P114" s="408">
        <f t="shared" si="20"/>
        <v>4696</v>
      </c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27" customHeight="1" x14ac:dyDescent="0.3">
      <c r="A115" s="385" t="s">
        <v>29</v>
      </c>
      <c r="B115" s="385"/>
      <c r="C115" s="385"/>
      <c r="D115" s="385"/>
      <c r="E115" s="385"/>
      <c r="F115" s="385"/>
      <c r="G115" s="385"/>
      <c r="H115" s="385"/>
      <c r="I115" s="385"/>
      <c r="J115" s="385"/>
      <c r="K115" s="385"/>
      <c r="L115" s="385"/>
      <c r="M115" s="385"/>
      <c r="N115" s="385"/>
      <c r="O115" s="385"/>
      <c r="P115" s="385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6.25" customHeight="1" x14ac:dyDescent="0.25">
      <c r="A116" s="386" t="s">
        <v>75</v>
      </c>
      <c r="B116" s="386"/>
      <c r="C116" s="386"/>
      <c r="D116" s="386"/>
      <c r="E116" s="386"/>
      <c r="F116" s="386"/>
      <c r="G116" s="386"/>
      <c r="H116" s="386"/>
      <c r="I116" s="386"/>
      <c r="J116" s="386"/>
      <c r="K116" s="386"/>
      <c r="L116" s="386"/>
      <c r="M116" s="386"/>
      <c r="N116" s="386"/>
      <c r="O116" s="386"/>
      <c r="P116" s="386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20.25" x14ac:dyDescent="0.3">
      <c r="A117" s="385" t="s">
        <v>23</v>
      </c>
      <c r="B117" s="385"/>
      <c r="C117" s="385"/>
      <c r="D117" s="385"/>
      <c r="E117" s="385"/>
      <c r="F117" s="385"/>
      <c r="G117" s="385"/>
      <c r="H117" s="385"/>
      <c r="I117" s="385"/>
      <c r="J117" s="385"/>
      <c r="K117" s="385"/>
      <c r="L117" s="385"/>
      <c r="M117" s="385"/>
      <c r="N117" s="385"/>
      <c r="O117" s="385"/>
      <c r="P117" s="385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18" customHeight="1" thickBot="1" x14ac:dyDescent="0.35">
      <c r="A118" s="387"/>
      <c r="B118" s="387"/>
      <c r="C118" s="387"/>
      <c r="D118" s="387"/>
      <c r="E118" s="387"/>
      <c r="F118" s="387"/>
      <c r="G118" s="387"/>
      <c r="H118" s="387"/>
      <c r="I118" s="387"/>
      <c r="J118" s="387"/>
      <c r="K118" s="387"/>
      <c r="L118" s="387"/>
      <c r="M118" s="387"/>
      <c r="N118" s="387"/>
      <c r="O118" s="387"/>
      <c r="P118" s="388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</row>
    <row r="119" spans="1:34" ht="29.25" customHeight="1" x14ac:dyDescent="0.25">
      <c r="A119" s="389" t="s">
        <v>52</v>
      </c>
      <c r="B119" s="390">
        <v>1</v>
      </c>
      <c r="C119" s="391"/>
      <c r="D119" s="392"/>
      <c r="E119" s="390">
        <v>2</v>
      </c>
      <c r="F119" s="391"/>
      <c r="G119" s="392"/>
      <c r="H119" s="390">
        <v>3</v>
      </c>
      <c r="I119" s="391"/>
      <c r="J119" s="392"/>
      <c r="K119" s="390">
        <v>4</v>
      </c>
      <c r="L119" s="391"/>
      <c r="M119" s="392"/>
      <c r="N119" s="390" t="s">
        <v>2</v>
      </c>
      <c r="O119" s="392"/>
      <c r="P119" s="393" t="s">
        <v>34</v>
      </c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.75" customHeight="1" thickBot="1" x14ac:dyDescent="0.3">
      <c r="A120" s="394"/>
      <c r="B120" s="395"/>
      <c r="C120" s="396"/>
      <c r="D120" s="397"/>
      <c r="E120" s="395"/>
      <c r="F120" s="396"/>
      <c r="G120" s="397"/>
      <c r="H120" s="395"/>
      <c r="I120" s="396"/>
      <c r="J120" s="397"/>
      <c r="K120" s="395"/>
      <c r="L120" s="396"/>
      <c r="M120" s="397"/>
      <c r="N120" s="395"/>
      <c r="O120" s="397"/>
      <c r="P120" s="398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65.25" customHeight="1" thickBot="1" x14ac:dyDescent="0.3">
      <c r="A121" s="399"/>
      <c r="B121" s="15" t="s">
        <v>43</v>
      </c>
      <c r="C121" s="14" t="s">
        <v>44</v>
      </c>
      <c r="D121" s="303" t="s">
        <v>4</v>
      </c>
      <c r="E121" s="15" t="s">
        <v>43</v>
      </c>
      <c r="F121" s="14" t="s">
        <v>44</v>
      </c>
      <c r="G121" s="303" t="s">
        <v>4</v>
      </c>
      <c r="H121" s="15" t="s">
        <v>43</v>
      </c>
      <c r="I121" s="14" t="s">
        <v>44</v>
      </c>
      <c r="J121" s="303" t="s">
        <v>4</v>
      </c>
      <c r="K121" s="15" t="s">
        <v>43</v>
      </c>
      <c r="L121" s="14" t="s">
        <v>44</v>
      </c>
      <c r="M121" s="303" t="s">
        <v>4</v>
      </c>
      <c r="N121" s="15" t="s">
        <v>43</v>
      </c>
      <c r="O121" s="14" t="s">
        <v>44</v>
      </c>
      <c r="P121" s="400"/>
      <c r="Q121" s="13"/>
      <c r="R121" s="13"/>
      <c r="S121" s="13"/>
      <c r="T121" s="13" t="s">
        <v>66</v>
      </c>
      <c r="U121" s="13"/>
      <c r="V121" s="13"/>
      <c r="W121" s="13"/>
      <c r="X121" s="13"/>
      <c r="Y121" s="13"/>
      <c r="Z121" s="13"/>
      <c r="AA121" s="13"/>
      <c r="AB121" s="13"/>
      <c r="AC121" s="13"/>
      <c r="AD121" s="13" t="s">
        <v>58</v>
      </c>
      <c r="AE121" s="13"/>
      <c r="AF121" s="13"/>
      <c r="AG121" s="13"/>
      <c r="AH121" s="13"/>
    </row>
    <row r="122" spans="1:34" ht="27.75" customHeight="1" x14ac:dyDescent="0.25">
      <c r="A122" s="409" t="s">
        <v>24</v>
      </c>
      <c r="B122" s="410">
        <v>0</v>
      </c>
      <c r="C122" s="411">
        <v>26</v>
      </c>
      <c r="D122" s="412">
        <v>26</v>
      </c>
      <c r="E122" s="410">
        <v>0</v>
      </c>
      <c r="F122" s="411">
        <v>0</v>
      </c>
      <c r="G122" s="412">
        <v>0</v>
      </c>
      <c r="H122" s="410">
        <v>0</v>
      </c>
      <c r="I122" s="411">
        <v>0</v>
      </c>
      <c r="J122" s="412">
        <v>0</v>
      </c>
      <c r="K122" s="410">
        <v>0</v>
      </c>
      <c r="L122" s="411">
        <v>0</v>
      </c>
      <c r="M122" s="413">
        <v>0</v>
      </c>
      <c r="N122" s="414">
        <f t="shared" ref="N122:P126" si="21">B122+E122+H122+K122</f>
        <v>0</v>
      </c>
      <c r="O122" s="415">
        <f t="shared" si="21"/>
        <v>26</v>
      </c>
      <c r="P122" s="416">
        <f t="shared" si="21"/>
        <v>26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37.5" customHeight="1" x14ac:dyDescent="0.3">
      <c r="A123" s="204" t="s">
        <v>59</v>
      </c>
      <c r="B123" s="241">
        <v>7</v>
      </c>
      <c r="C123" s="242">
        <v>30</v>
      </c>
      <c r="D123" s="243">
        <v>37</v>
      </c>
      <c r="E123" s="241">
        <v>8</v>
      </c>
      <c r="F123" s="242">
        <v>30</v>
      </c>
      <c r="G123" s="243">
        <v>38</v>
      </c>
      <c r="H123" s="241">
        <v>9</v>
      </c>
      <c r="I123" s="242">
        <v>20</v>
      </c>
      <c r="J123" s="243">
        <v>29</v>
      </c>
      <c r="K123" s="241">
        <v>9</v>
      </c>
      <c r="L123" s="242">
        <v>9</v>
      </c>
      <c r="M123" s="417">
        <v>18</v>
      </c>
      <c r="N123" s="211">
        <f t="shared" si="21"/>
        <v>33</v>
      </c>
      <c r="O123" s="245">
        <f t="shared" si="21"/>
        <v>89</v>
      </c>
      <c r="P123" s="240">
        <f t="shared" si="21"/>
        <v>122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39.75" customHeight="1" x14ac:dyDescent="0.25">
      <c r="A124" s="210" t="s">
        <v>25</v>
      </c>
      <c r="B124" s="241">
        <v>0</v>
      </c>
      <c r="C124" s="242">
        <v>30</v>
      </c>
      <c r="D124" s="243">
        <v>30</v>
      </c>
      <c r="E124" s="241">
        <v>0</v>
      </c>
      <c r="F124" s="242">
        <v>26</v>
      </c>
      <c r="G124" s="243">
        <v>26</v>
      </c>
      <c r="H124" s="241">
        <v>0</v>
      </c>
      <c r="I124" s="242">
        <v>32</v>
      </c>
      <c r="J124" s="243">
        <v>32</v>
      </c>
      <c r="K124" s="241">
        <v>0</v>
      </c>
      <c r="L124" s="242">
        <v>30</v>
      </c>
      <c r="M124" s="243">
        <v>30</v>
      </c>
      <c r="N124" s="244">
        <f>B124+E124+H124+K124</f>
        <v>0</v>
      </c>
      <c r="O124" s="245">
        <f t="shared" si="21"/>
        <v>118</v>
      </c>
      <c r="P124" s="240">
        <f t="shared" si="21"/>
        <v>118</v>
      </c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31.5" customHeight="1" x14ac:dyDescent="0.25">
      <c r="A125" s="210" t="s">
        <v>26</v>
      </c>
      <c r="B125" s="241">
        <v>8</v>
      </c>
      <c r="C125" s="242">
        <v>17</v>
      </c>
      <c r="D125" s="243">
        <v>25</v>
      </c>
      <c r="E125" s="241">
        <v>20</v>
      </c>
      <c r="F125" s="242">
        <v>25</v>
      </c>
      <c r="G125" s="243">
        <v>45</v>
      </c>
      <c r="H125" s="241">
        <v>19</v>
      </c>
      <c r="I125" s="242">
        <v>24</v>
      </c>
      <c r="J125" s="243">
        <v>43</v>
      </c>
      <c r="K125" s="241">
        <v>37</v>
      </c>
      <c r="L125" s="242">
        <v>25</v>
      </c>
      <c r="M125" s="243">
        <v>62</v>
      </c>
      <c r="N125" s="244">
        <f>B125+E125+H125+K125</f>
        <v>84</v>
      </c>
      <c r="O125" s="245">
        <f t="shared" si="21"/>
        <v>91</v>
      </c>
      <c r="P125" s="240">
        <f t="shared" si="21"/>
        <v>175</v>
      </c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</row>
    <row r="126" spans="1:34" ht="46.5" customHeight="1" thickBot="1" x14ac:dyDescent="0.3">
      <c r="A126" s="210" t="s">
        <v>27</v>
      </c>
      <c r="B126" s="246">
        <v>0</v>
      </c>
      <c r="C126" s="247">
        <v>10</v>
      </c>
      <c r="D126" s="248">
        <v>10</v>
      </c>
      <c r="E126" s="246">
        <v>13</v>
      </c>
      <c r="F126" s="247">
        <v>31</v>
      </c>
      <c r="G126" s="248">
        <v>44</v>
      </c>
      <c r="H126" s="246">
        <v>14</v>
      </c>
      <c r="I126" s="247">
        <v>25</v>
      </c>
      <c r="J126" s="248">
        <v>39</v>
      </c>
      <c r="K126" s="246">
        <v>10</v>
      </c>
      <c r="L126" s="247">
        <v>17</v>
      </c>
      <c r="M126" s="248">
        <v>27</v>
      </c>
      <c r="N126" s="249">
        <f t="shared" si="21"/>
        <v>37</v>
      </c>
      <c r="O126" s="250">
        <f t="shared" si="21"/>
        <v>83</v>
      </c>
      <c r="P126" s="240">
        <f t="shared" si="21"/>
        <v>120</v>
      </c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</row>
    <row r="127" spans="1:34" ht="30.75" customHeight="1" thickBot="1" x14ac:dyDescent="0.3">
      <c r="A127" s="62" t="s">
        <v>80</v>
      </c>
      <c r="B127" s="418">
        <f>SUM(B122:B126)</f>
        <v>15</v>
      </c>
      <c r="C127" s="418">
        <f>SUM(C122:C126)</f>
        <v>113</v>
      </c>
      <c r="D127" s="418">
        <f>SUM(D122:D126)</f>
        <v>128</v>
      </c>
      <c r="E127" s="418">
        <f>SUM(E122:E126)</f>
        <v>41</v>
      </c>
      <c r="F127" s="418">
        <f>SUM(F122:F126)</f>
        <v>112</v>
      </c>
      <c r="G127" s="419">
        <f>SUM(G122:G126)</f>
        <v>153</v>
      </c>
      <c r="H127" s="420">
        <f>SUM(H122:H126)</f>
        <v>42</v>
      </c>
      <c r="I127" s="418">
        <f>SUM(I122:I126)</f>
        <v>101</v>
      </c>
      <c r="J127" s="418">
        <f>SUM(J122:J126)</f>
        <v>143</v>
      </c>
      <c r="K127" s="418">
        <f>SUM(K122:K126)</f>
        <v>56</v>
      </c>
      <c r="L127" s="418">
        <f>SUM(L122:L126)</f>
        <v>81</v>
      </c>
      <c r="M127" s="418">
        <f>SUM(M122:M126)</f>
        <v>137</v>
      </c>
      <c r="N127" s="69">
        <f>SUM(N122:N126)</f>
        <v>154</v>
      </c>
      <c r="O127" s="69">
        <f>SUM(O122:O126)</f>
        <v>407</v>
      </c>
      <c r="P127" s="70">
        <f>SUM(P122:P126)</f>
        <v>561</v>
      </c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</row>
    <row r="128" spans="1:34" ht="3.75" customHeight="1" x14ac:dyDescent="0.25">
      <c r="B128" s="13"/>
      <c r="C128" s="13"/>
      <c r="D128" s="13"/>
    </row>
    <row r="129" spans="1:16" ht="26.25" customHeight="1" x14ac:dyDescent="0.3">
      <c r="A129" s="385" t="s">
        <v>81</v>
      </c>
      <c r="B129" s="385"/>
      <c r="C129" s="385"/>
      <c r="D129" s="385"/>
      <c r="E129" s="385"/>
      <c r="F129" s="385"/>
      <c r="G129" s="385"/>
      <c r="H129" s="385"/>
      <c r="I129" s="385"/>
      <c r="J129" s="385"/>
      <c r="K129" s="385"/>
      <c r="L129" s="385"/>
      <c r="M129" s="385"/>
      <c r="N129" s="385"/>
      <c r="O129" s="385"/>
      <c r="P129" s="385"/>
    </row>
    <row r="130" spans="1:16" ht="2.25" customHeight="1" x14ac:dyDescent="0.2">
      <c r="A130" s="386" t="s">
        <v>75</v>
      </c>
      <c r="B130" s="386"/>
      <c r="C130" s="386"/>
      <c r="D130" s="386"/>
      <c r="E130" s="386"/>
      <c r="F130" s="386"/>
      <c r="G130" s="386"/>
      <c r="H130" s="386"/>
      <c r="I130" s="386"/>
      <c r="J130" s="386"/>
      <c r="K130" s="386"/>
      <c r="L130" s="386"/>
      <c r="M130" s="386"/>
      <c r="N130" s="386"/>
      <c r="O130" s="386"/>
      <c r="P130" s="386"/>
    </row>
    <row r="131" spans="1:16" ht="7.5" customHeight="1" thickBot="1" x14ac:dyDescent="0.25"/>
    <row r="132" spans="1:16" ht="41.25" thickBot="1" x14ac:dyDescent="0.25">
      <c r="A132" s="421" t="s">
        <v>28</v>
      </c>
      <c r="B132" s="406">
        <v>0</v>
      </c>
      <c r="C132" s="422">
        <v>66</v>
      </c>
      <c r="D132" s="407">
        <v>66</v>
      </c>
      <c r="E132" s="406">
        <v>0</v>
      </c>
      <c r="F132" s="422">
        <v>0</v>
      </c>
      <c r="G132" s="407">
        <v>0</v>
      </c>
      <c r="H132" s="406">
        <v>0</v>
      </c>
      <c r="I132" s="422">
        <v>0</v>
      </c>
      <c r="J132" s="407">
        <v>0</v>
      </c>
      <c r="K132" s="406">
        <v>0</v>
      </c>
      <c r="L132" s="422">
        <v>0</v>
      </c>
      <c r="M132" s="423">
        <v>0</v>
      </c>
      <c r="N132" s="424">
        <f t="shared" ref="N132:O132" si="22">B132+E132+H132+K132</f>
        <v>0</v>
      </c>
      <c r="O132" s="425">
        <f t="shared" si="22"/>
        <v>66</v>
      </c>
      <c r="P132" s="426">
        <f>D132+G132+J132+M132</f>
        <v>66</v>
      </c>
    </row>
    <row r="133" spans="1:16" ht="24.75" customHeight="1" thickBot="1" x14ac:dyDescent="0.25"/>
    <row r="134" spans="1:16" ht="28.5" customHeight="1" thickBot="1" x14ac:dyDescent="0.25">
      <c r="A134" s="68" t="s">
        <v>30</v>
      </c>
      <c r="B134" s="427">
        <f>N114+N127+N132</f>
        <v>2816</v>
      </c>
      <c r="C134" s="427">
        <f>O114+O127+O132</f>
        <v>2507</v>
      </c>
      <c r="D134" s="428">
        <f>P114+P127+P132</f>
        <v>5323</v>
      </c>
    </row>
    <row r="135" spans="1:16" ht="18" x14ac:dyDescent="0.25">
      <c r="B135" s="13"/>
      <c r="C135" s="13"/>
      <c r="D135" s="13"/>
    </row>
    <row r="136" spans="1:16" ht="13.5" thickBot="1" x14ac:dyDescent="0.25"/>
    <row r="137" spans="1:16" ht="28.5" customHeight="1" thickBot="1" x14ac:dyDescent="0.25">
      <c r="A137" s="62" t="s">
        <v>48</v>
      </c>
      <c r="B137" s="63">
        <f>B70+B99+B134</f>
        <v>19645</v>
      </c>
      <c r="C137" s="63">
        <f>C70+C99+C134</f>
        <v>9668</v>
      </c>
      <c r="D137" s="63">
        <f>D70+D99+D134</f>
        <v>29313</v>
      </c>
      <c r="L137" s="1" t="s">
        <v>66</v>
      </c>
    </row>
    <row r="141" spans="1:16" ht="20.25" x14ac:dyDescent="0.3">
      <c r="B141" s="25"/>
    </row>
    <row r="142" spans="1:16" ht="26.25" x14ac:dyDescent="0.4">
      <c r="A142" s="90"/>
      <c r="B142" s="90"/>
      <c r="C142" s="90"/>
      <c r="D142" s="90"/>
      <c r="E142" s="90"/>
      <c r="F142" s="90"/>
      <c r="G142" s="90"/>
      <c r="H142" s="90"/>
    </row>
  </sheetData>
  <mergeCells count="91">
    <mergeCell ref="A129:P129"/>
    <mergeCell ref="A130:P130"/>
    <mergeCell ref="A115:P115"/>
    <mergeCell ref="A116:P116"/>
    <mergeCell ref="A117:P117"/>
    <mergeCell ref="B119:D120"/>
    <mergeCell ref="E119:G120"/>
    <mergeCell ref="H119:J120"/>
    <mergeCell ref="K119:M120"/>
    <mergeCell ref="N119:O120"/>
    <mergeCell ref="P119:P121"/>
    <mergeCell ref="A100:P100"/>
    <mergeCell ref="A101:P101"/>
    <mergeCell ref="A102:P102"/>
    <mergeCell ref="B104:D105"/>
    <mergeCell ref="E104:G105"/>
    <mergeCell ref="H104:J105"/>
    <mergeCell ref="K104:M105"/>
    <mergeCell ref="N104:O105"/>
    <mergeCell ref="P104:P106"/>
    <mergeCell ref="A21:AE21"/>
    <mergeCell ref="Q88:S88"/>
    <mergeCell ref="A86:P87"/>
    <mergeCell ref="B88:D88"/>
    <mergeCell ref="E88:G88"/>
    <mergeCell ref="H88:J88"/>
    <mergeCell ref="K88:M88"/>
    <mergeCell ref="N88:P88"/>
    <mergeCell ref="B74:D74"/>
    <mergeCell ref="E74:G74"/>
    <mergeCell ref="E56:G57"/>
    <mergeCell ref="H56:J57"/>
    <mergeCell ref="K56:M57"/>
    <mergeCell ref="N56:P57"/>
    <mergeCell ref="Q56:S57"/>
    <mergeCell ref="T56:V56"/>
    <mergeCell ref="AF24:AG24"/>
    <mergeCell ref="N74:P74"/>
    <mergeCell ref="H74:J74"/>
    <mergeCell ref="K74:M74"/>
    <mergeCell ref="Z56:AB56"/>
    <mergeCell ref="AC56:AE57"/>
    <mergeCell ref="T57:V57"/>
    <mergeCell ref="W57:Y57"/>
    <mergeCell ref="Z57:AB57"/>
    <mergeCell ref="A72:M73"/>
    <mergeCell ref="A54:AB54"/>
    <mergeCell ref="A56:A58"/>
    <mergeCell ref="B56:D57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W6:Y6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70" max="33" man="1"/>
    <brk id="99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2021-10-22T11:21:25Z</dcterms:modified>
</cp:coreProperties>
</file>