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(4)'!$A$1:$AH$148</definedName>
  </definedNames>
  <calcPr calcId="162913"/>
</workbook>
</file>

<file path=xl/calcChain.xml><?xml version="1.0" encoding="utf-8"?>
<calcChain xmlns="http://schemas.openxmlformats.org/spreadsheetml/2006/main">
  <c r="S104" i="3" l="1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P134" i="3" l="1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AE70" i="3" l="1"/>
  <c r="AD70" i="3"/>
  <c r="S70" i="3"/>
  <c r="R70" i="3"/>
  <c r="Q70" i="3"/>
  <c r="AC70" i="3" s="1"/>
  <c r="AD69" i="3"/>
  <c r="AC69" i="3"/>
  <c r="S69" i="3"/>
  <c r="AE69" i="3" s="1"/>
  <c r="R69" i="3"/>
  <c r="Q69" i="3"/>
  <c r="AE68" i="3"/>
  <c r="AD68" i="3"/>
  <c r="S68" i="3"/>
  <c r="R68" i="3"/>
  <c r="Q68" i="3"/>
  <c r="AC68" i="3" s="1"/>
  <c r="AD67" i="3"/>
  <c r="AC67" i="3"/>
  <c r="S67" i="3"/>
  <c r="AE67" i="3" s="1"/>
  <c r="R67" i="3"/>
  <c r="Q67" i="3"/>
  <c r="AE66" i="3"/>
  <c r="AD66" i="3"/>
  <c r="S66" i="3"/>
  <c r="R66" i="3"/>
  <c r="Q66" i="3"/>
  <c r="AC66" i="3" s="1"/>
  <c r="AD65" i="3"/>
  <c r="AC65" i="3"/>
  <c r="S65" i="3"/>
  <c r="AE65" i="3" s="1"/>
  <c r="R65" i="3"/>
  <c r="Q65" i="3"/>
  <c r="AE64" i="3"/>
  <c r="AD64" i="3"/>
  <c r="S64" i="3"/>
  <c r="R64" i="3"/>
  <c r="Q64" i="3"/>
  <c r="AC64" i="3" s="1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S21" i="3"/>
  <c r="R21" i="3"/>
  <c r="AD21" i="3" s="1"/>
  <c r="Q21" i="3"/>
  <c r="AC21" i="3" s="1"/>
  <c r="AD20" i="3"/>
  <c r="AC20" i="3"/>
  <c r="S20" i="3"/>
  <c r="AE20" i="3" s="1"/>
  <c r="R20" i="3"/>
  <c r="Q20" i="3"/>
  <c r="AE19" i="3"/>
  <c r="S19" i="3"/>
  <c r="R19" i="3"/>
  <c r="AD19" i="3" s="1"/>
  <c r="Q19" i="3"/>
  <c r="AC19" i="3" s="1"/>
  <c r="AD18" i="3"/>
  <c r="AC18" i="3"/>
  <c r="S18" i="3"/>
  <c r="AE18" i="3" s="1"/>
  <c r="R18" i="3"/>
  <c r="Q18" i="3"/>
  <c r="AE17" i="3"/>
  <c r="S17" i="3"/>
  <c r="R17" i="3"/>
  <c r="AD17" i="3" s="1"/>
  <c r="Q17" i="3"/>
  <c r="AC17" i="3" s="1"/>
  <c r="AD16" i="3"/>
  <c r="AC16" i="3"/>
  <c r="S16" i="3"/>
  <c r="AE16" i="3" s="1"/>
  <c r="R16" i="3"/>
  <c r="Q16" i="3"/>
  <c r="AE15" i="3"/>
  <c r="S15" i="3"/>
  <c r="R15" i="3"/>
  <c r="AD15" i="3" s="1"/>
  <c r="Q15" i="3"/>
  <c r="AC15" i="3" s="1"/>
  <c r="AD14" i="3"/>
  <c r="AC14" i="3"/>
  <c r="S14" i="3"/>
  <c r="AE14" i="3" s="1"/>
  <c r="R14" i="3"/>
  <c r="Q14" i="3"/>
  <c r="AE13" i="3"/>
  <c r="S13" i="3"/>
  <c r="R13" i="3"/>
  <c r="AD13" i="3" s="1"/>
  <c r="Q13" i="3"/>
  <c r="AC13" i="3" s="1"/>
  <c r="AD12" i="3"/>
  <c r="AC12" i="3"/>
  <c r="S12" i="3"/>
  <c r="AE12" i="3" s="1"/>
  <c r="R12" i="3"/>
  <c r="Q12" i="3"/>
  <c r="AE11" i="3"/>
  <c r="S11" i="3"/>
  <c r="R11" i="3"/>
  <c r="AD11" i="3" s="1"/>
  <c r="Q11" i="3"/>
  <c r="AC11" i="3" s="1"/>
  <c r="AD10" i="3"/>
  <c r="AC10" i="3"/>
  <c r="S10" i="3"/>
  <c r="AE10" i="3" s="1"/>
  <c r="R10" i="3"/>
  <c r="Q10" i="3"/>
  <c r="AE9" i="3"/>
  <c r="S9" i="3"/>
  <c r="R9" i="3"/>
  <c r="AD9" i="3" s="1"/>
  <c r="Q9" i="3"/>
  <c r="AC9" i="3" s="1"/>
  <c r="M122" i="3" l="1"/>
  <c r="L122" i="3"/>
  <c r="K122" i="3"/>
  <c r="J122" i="3"/>
  <c r="I122" i="3"/>
  <c r="H122" i="3"/>
  <c r="G122" i="3"/>
  <c r="F122" i="3"/>
  <c r="E122" i="3"/>
  <c r="D122" i="3"/>
  <c r="C122" i="3"/>
  <c r="B122" i="3"/>
  <c r="O122" i="3"/>
  <c r="N122" i="3"/>
  <c r="P122" i="3"/>
  <c r="B22" i="3" l="1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S22" i="3" l="1"/>
  <c r="AE22" i="3" s="1"/>
  <c r="Q22" i="3"/>
  <c r="AC22" i="3" s="1"/>
  <c r="R22" i="3"/>
  <c r="AD22" i="3" s="1"/>
  <c r="P140" i="3" l="1"/>
  <c r="O140" i="3"/>
  <c r="N140" i="3"/>
  <c r="M135" i="3"/>
  <c r="L135" i="3"/>
  <c r="K135" i="3"/>
  <c r="J135" i="3"/>
  <c r="I135" i="3"/>
  <c r="H135" i="3"/>
  <c r="G135" i="3"/>
  <c r="F135" i="3"/>
  <c r="E135" i="3"/>
  <c r="D135" i="3"/>
  <c r="C135" i="3"/>
  <c r="B135" i="3"/>
  <c r="O135" i="3" l="1"/>
  <c r="P135" i="3"/>
  <c r="N135" i="3"/>
  <c r="C142" i="3" l="1"/>
  <c r="D142" i="3"/>
  <c r="B142" i="3"/>
  <c r="S71" i="3" l="1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T71" i="3"/>
  <c r="U71" i="3"/>
  <c r="V71" i="3"/>
  <c r="W71" i="3"/>
  <c r="X71" i="3"/>
  <c r="Y71" i="3"/>
  <c r="Z71" i="3"/>
  <c r="AA71" i="3"/>
  <c r="AB71" i="3"/>
  <c r="V56" i="3"/>
  <c r="U56" i="3"/>
  <c r="T56" i="3"/>
  <c r="AE42" i="3"/>
  <c r="AD42" i="3"/>
  <c r="AC42" i="3"/>
  <c r="AB42" i="3"/>
  <c r="AA42" i="3"/>
  <c r="Z42" i="3"/>
  <c r="Y42" i="3"/>
  <c r="X42" i="3"/>
  <c r="W42" i="3"/>
  <c r="V42" i="3"/>
  <c r="U42" i="3"/>
  <c r="T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S42" i="3"/>
  <c r="AH42" i="3" s="1"/>
  <c r="AF42" i="3" l="1"/>
  <c r="AD71" i="3"/>
  <c r="AC71" i="3"/>
  <c r="AE71" i="3"/>
  <c r="R71" i="3"/>
  <c r="R42" i="3"/>
  <c r="AG42" i="3" s="1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S105" i="3"/>
  <c r="R105" i="3"/>
  <c r="Q105" i="3"/>
  <c r="M92" i="3"/>
  <c r="L92" i="3"/>
  <c r="K92" i="3"/>
  <c r="J92" i="3"/>
  <c r="I92" i="3"/>
  <c r="H92" i="3"/>
  <c r="G92" i="3"/>
  <c r="F92" i="3"/>
  <c r="E92" i="3"/>
  <c r="D92" i="3"/>
  <c r="C92" i="3"/>
  <c r="B92" i="3"/>
  <c r="P92" i="3"/>
  <c r="O92" i="3"/>
  <c r="N92" i="3"/>
  <c r="D75" i="3" l="1"/>
  <c r="C75" i="3"/>
  <c r="B75" i="3"/>
  <c r="U52" i="3"/>
  <c r="T52" i="3"/>
  <c r="V52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B107" i="3" l="1"/>
  <c r="B73" i="3"/>
  <c r="C73" i="3"/>
  <c r="C107" i="3"/>
  <c r="D73" i="3"/>
  <c r="D107" i="3"/>
  <c r="C74" i="3"/>
  <c r="B74" i="3"/>
  <c r="D74" i="3"/>
  <c r="C76" i="3" l="1"/>
  <c r="C145" i="3" s="1"/>
  <c r="D76" i="3"/>
  <c r="D145" i="3" s="1"/>
  <c r="B76" i="3"/>
  <c r="B145" i="3" s="1"/>
</calcChain>
</file>

<file path=xl/sharedStrings.xml><?xml version="1.0" encoding="utf-8"?>
<sst xmlns="http://schemas.openxmlformats.org/spreadsheetml/2006/main" count="375" uniqueCount="83">
  <si>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</si>
  <si>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</si>
  <si>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</si>
  <si>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</si>
  <si>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</si>
  <si>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</si>
  <si>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</si>
  <si>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</si>
  <si>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</si>
  <si>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</si>
  <si>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</si>
  <si>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</si>
  <si>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</si>
  <si>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</si>
  <si>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</si>
  <si>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</si>
  <si>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</si>
  <si>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</si>
  <si>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</si>
  <si>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</si>
  <si>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</si>
  <si>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</si>
  <si>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</si>
  <si>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</si>
  <si>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</si>
  <si>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</si>
  <si>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</si>
  <si>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</si>
  <si>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</si>
  <si>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</si>
  <si>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</si>
  <si>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</si>
  <si>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</si>
  <si>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</si>
  <si>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</si>
  <si>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</si>
  <si>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</si>
  <si>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</si>
  <si>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</si>
  <si>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</si>
  <si>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</si>
  <si>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</si>
  <si>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</si>
  <si>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</si>
  <si>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</si>
  <si>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</si>
  <si>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</si>
  <si>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</si>
  <si>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</si>
  <si>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</si>
  <si>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</si>
  <si>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</si>
  <si>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</si>
  <si>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</si>
  <si>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</si>
  <si>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</si>
  <si>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</si>
  <si>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</si>
  <si>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</si>
  <si>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</si>
  <si>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</si>
  <si>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</si>
  <si>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</si>
  <si>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</si>
  <si>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</si>
  <si>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</si>
  <si>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</si>
  <si>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</si>
  <si>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</si>
  <si>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</si>
  <si>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</si>
  <si>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</si>
  <si>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</si>
  <si>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</si>
  <si>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</si>
  <si>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</si>
  <si>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</si>
  <si>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01.03.2022 года</t>
  </si>
  <si>
    <t>Контингент Аспирантуры   ЗФО  по состоянию на 01.032.2022 года</t>
  </si>
  <si>
    <t>Контингент Аспирантуры   ОФО  по состоянию на 01.03.2022 года</t>
  </si>
  <si>
    <t>Сводная ведомость контингента очно-заочной  формы обучения на 01.03.2022 года</t>
  </si>
  <si>
    <t>Сводная ведомость контингента специалистов  Заочной формы обучения по состоянию на 01.03.2022 года</t>
  </si>
  <si>
    <t>Сводная ведомость контингента специалистов  Очной формы обучения по состоянию на 01.03.2022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</si>
</sst>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0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5" fillId="4" borderId="100" xfId="14" applyFont="1" applyFill="1" applyBorder="1" applyAlignment="1">
      <alignment horizontal="center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6" fillId="4" borderId="10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28" fillId="4" borderId="20" xfId="12" applyFont="1" applyFill="1" applyBorder="1" applyAlignment="1">
      <alignment vertical="center" wrapText="1"/>
    </xf>
    <xf numFmtId="0" fontId="5" fillId="4" borderId="87" xfId="13" applyFont="1" applyFill="1" applyBorder="1" applyAlignment="1">
      <alignment horizontal="center" vertical="center" wrapText="1"/>
    </xf>
    <xf numFmtId="0" fontId="5" fillId="4" borderId="11" xfId="13" applyFont="1" applyFill="1" applyBorder="1" applyAlignment="1">
      <alignment horizontal="center" vertical="center" wrapText="1"/>
    </xf>
    <xf numFmtId="0" fontId="5" fillId="4" borderId="23" xfId="13" applyFont="1" applyFill="1" applyBorder="1" applyAlignment="1">
      <alignment horizontal="center" vertical="center" wrapText="1"/>
    </xf>
    <xf numFmtId="0" fontId="2" fillId="4" borderId="2" xfId="13" applyFont="1" applyFill="1" applyBorder="1" applyAlignment="1">
      <alignment vertical="center" wrapText="1"/>
    </xf>
    <xf numFmtId="0" fontId="6" fillId="4" borderId="5" xfId="12" applyFont="1" applyFill="1" applyBorder="1" applyAlignment="1">
      <alignment horizontal="center" vertical="center" wrapText="1"/>
    </xf>
    <xf numFmtId="0" fontId="6" fillId="4" borderId="1" xfId="12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65" xfId="5" quotePrefix="1" applyFont="1" applyFill="1" applyBorder="1" applyAlignment="1">
      <alignment horizontal="center" vertical="center" wrapText="1"/>
    </xf>
    <xf numFmtId="0" fontId="7" fillId="4" borderId="24" xfId="5" quotePrefix="1" applyFont="1" applyFill="1" applyBorder="1" applyAlignment="1">
      <alignment horizontal="center" vertical="center" wrapText="1"/>
    </xf>
    <xf numFmtId="0" fontId="6" fillId="4" borderId="12" xfId="13" applyFont="1" applyFill="1" applyBorder="1" applyAlignment="1">
      <alignment horizontal="left" vertical="center" wrapText="1"/>
    </xf>
    <xf numFmtId="0" fontId="6" fillId="4" borderId="24" xfId="13" applyFont="1" applyFill="1" applyBorder="1" applyAlignment="1">
      <alignment horizontal="left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6" fillId="4" borderId="92" xfId="14" applyFont="1" applyFill="1" applyBorder="1" applyAlignment="1">
      <alignment horizontal="center" vertical="center" wrapText="1"/>
    </xf>
    <xf numFmtId="0" fontId="36" fillId="4" borderId="91" xfId="14" applyFont="1" applyFill="1" applyBorder="1" applyAlignment="1">
      <alignment horizontal="center" vertical="center" wrapText="1"/>
    </xf>
    <xf numFmtId="0" fontId="36" fillId="4" borderId="101" xfId="14" applyFont="1" applyFill="1" applyBorder="1" applyAlignment="1">
      <alignment horizontal="center" vertical="center" wrapText="1"/>
    </xf>
    <xf numFmtId="0" fontId="36" fillId="4" borderId="84" xfId="14" applyFont="1" applyFill="1" applyBorder="1" applyAlignment="1">
      <alignment horizontal="center" vertical="center" wrapText="1"/>
    </xf>
    <xf numFmtId="0" fontId="37" fillId="4" borderId="86" xfId="5" quotePrefix="1" applyFont="1" applyFill="1" applyBorder="1" applyAlignment="1">
      <alignment horizontal="center" vertical="center" wrapText="1"/>
    </xf>
    <xf numFmtId="0" fontId="37" fillId="4" borderId="84" xfId="5" quotePrefix="1" applyFont="1" applyFill="1" applyBorder="1" applyAlignment="1">
      <alignment horizontal="center" vertical="center" wrapText="1"/>
    </xf>
    <xf numFmtId="0" fontId="37" fillId="4" borderId="102" xfId="5" quotePrefix="1" applyFont="1" applyFill="1" applyBorder="1" applyAlignment="1">
      <alignment horizontal="center" vertical="center" wrapText="1"/>
    </xf>
    <xf numFmtId="0" fontId="38" fillId="4" borderId="38" xfId="0" applyFont="1" applyFill="1" applyBorder="1" applyAlignment="1">
      <alignment horizontal="center" vertical="center" wrapText="1"/>
    </xf>
    <xf numFmtId="0" fontId="38" fillId="4" borderId="39" xfId="0" applyFont="1" applyFill="1" applyBorder="1" applyAlignment="1">
      <alignment horizontal="center" vertical="center" wrapText="1"/>
    </xf>
    <xf numFmtId="0" fontId="38" fillId="4" borderId="45" xfId="0" applyFont="1" applyFill="1" applyBorder="1" applyAlignment="1">
      <alignment horizontal="center" vertical="center" wrapText="1"/>
    </xf>
    <xf numFmtId="0" fontId="38" fillId="4" borderId="40" xfId="0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46" xfId="5" quotePrefix="1" applyFont="1" applyFill="1" applyBorder="1" applyAlignment="1">
      <alignment horizontal="center" vertical="center" wrapText="1"/>
    </xf>
    <xf numFmtId="0" fontId="37" fillId="4" borderId="38" xfId="5" quotePrefix="1" applyFont="1" applyFill="1" applyBorder="1" applyAlignment="1">
      <alignment horizontal="center" vertical="center" wrapText="1"/>
    </xf>
    <xf numFmtId="0" fontId="38" fillId="4" borderId="53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38" fillId="4" borderId="57" xfId="0" applyFont="1" applyFill="1" applyBorder="1" applyAlignment="1">
      <alignment horizontal="center" vertical="center" wrapText="1"/>
    </xf>
    <xf numFmtId="0" fontId="37" fillId="4" borderId="53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38" fillId="4" borderId="94" xfId="12" applyFont="1" applyFill="1" applyBorder="1" applyAlignment="1">
      <alignment horizontal="center" vertical="center" wrapText="1"/>
    </xf>
    <xf numFmtId="0" fontId="38" fillId="4" borderId="95" xfId="12" applyFont="1" applyFill="1" applyBorder="1" applyAlignment="1">
      <alignment horizontal="center" vertical="center" wrapText="1"/>
    </xf>
    <xf numFmtId="0" fontId="38" fillId="4" borderId="96" xfId="12" applyFont="1" applyFill="1" applyBorder="1" applyAlignment="1">
      <alignment horizontal="center" vertical="center" wrapText="1"/>
    </xf>
    <xf numFmtId="0" fontId="38" fillId="4" borderId="97" xfId="12" applyFont="1" applyFill="1" applyBorder="1" applyAlignment="1">
      <alignment horizontal="center" vertical="center" wrapText="1"/>
    </xf>
    <xf numFmtId="0" fontId="38" fillId="4" borderId="99" xfId="12" applyFont="1" applyFill="1" applyBorder="1" applyAlignment="1">
      <alignment horizontal="center" vertical="center" wrapText="1"/>
    </xf>
    <xf numFmtId="0" fontId="37" fillId="4" borderId="37" xfId="5" quotePrefix="1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63" xfId="5" quotePrefix="1" applyFont="1" applyFill="1" applyBorder="1" applyAlignment="1">
      <alignment horizontal="center" vertical="center" wrapText="1"/>
    </xf>
    <xf numFmtId="0" fontId="38" fillId="4" borderId="38" xfId="12" applyFont="1" applyFill="1" applyBorder="1" applyAlignment="1">
      <alignment horizontal="center" vertical="center" wrapText="1"/>
    </xf>
    <xf numFmtId="0" fontId="38" fillId="4" borderId="39" xfId="12" applyFont="1" applyFill="1" applyBorder="1" applyAlignment="1">
      <alignment horizontal="center" vertical="center" wrapText="1"/>
    </xf>
    <xf numFmtId="0" fontId="38" fillId="4" borderId="45" xfId="12" applyFont="1" applyFill="1" applyBorder="1" applyAlignment="1">
      <alignment horizontal="center" vertical="center" wrapText="1"/>
    </xf>
    <xf numFmtId="0" fontId="38" fillId="4" borderId="40" xfId="12" applyFont="1" applyFill="1" applyBorder="1" applyAlignment="1">
      <alignment horizontal="center" vertical="center" wrapText="1"/>
    </xf>
    <xf numFmtId="0" fontId="38" fillId="4" borderId="44" xfId="12" applyFont="1" applyFill="1" applyBorder="1" applyAlignment="1">
      <alignment horizontal="center" vertical="center" wrapText="1"/>
    </xf>
    <xf numFmtId="0" fontId="37" fillId="4" borderId="43" xfId="5" quotePrefix="1" applyFont="1" applyFill="1" applyBorder="1" applyAlignment="1">
      <alignment horizontal="center" vertical="center" wrapText="1"/>
    </xf>
    <xf numFmtId="0" fontId="38" fillId="4" borderId="47" xfId="12" applyFont="1" applyFill="1" applyBorder="1" applyAlignment="1">
      <alignment horizontal="center" vertical="center" wrapText="1"/>
    </xf>
    <xf numFmtId="0" fontId="38" fillId="4" borderId="51" xfId="12" applyFont="1" applyFill="1" applyBorder="1" applyAlignment="1">
      <alignment horizontal="center" vertical="center" wrapText="1"/>
    </xf>
    <xf numFmtId="0" fontId="38" fillId="4" borderId="21" xfId="12" applyFont="1" applyFill="1" applyBorder="1" applyAlignment="1">
      <alignment horizontal="center" vertical="center" wrapText="1"/>
    </xf>
    <xf numFmtId="0" fontId="38" fillId="4" borderId="52" xfId="12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8" fillId="4" borderId="30" xfId="12" applyFont="1" applyFill="1" applyBorder="1" applyAlignment="1">
      <alignment horizontal="center" vertical="center" wrapText="1"/>
    </xf>
    <xf numFmtId="0" fontId="38" fillId="4" borderId="34" xfId="12" applyFont="1" applyFill="1" applyBorder="1" applyAlignment="1">
      <alignment horizontal="center" vertical="center" wrapText="1"/>
    </xf>
    <xf numFmtId="0" fontId="38" fillId="4" borderId="41" xfId="12" applyFont="1" applyFill="1" applyBorder="1" applyAlignment="1">
      <alignment horizontal="center" vertical="center" wrapText="1"/>
    </xf>
    <xf numFmtId="0" fontId="38" fillId="4" borderId="35" xfId="12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82" xfId="5" quotePrefix="1" applyFont="1" applyFill="1" applyBorder="1" applyAlignment="1">
      <alignment horizontal="center" vertical="center" wrapText="1"/>
    </xf>
    <xf numFmtId="0" fontId="38" fillId="4" borderId="53" xfId="12" applyFont="1" applyFill="1" applyBorder="1" applyAlignment="1">
      <alignment horizontal="center" vertical="center" wrapText="1"/>
    </xf>
    <xf numFmtId="0" fontId="38" fillId="4" borderId="27" xfId="12" applyFont="1" applyFill="1" applyBorder="1" applyAlignment="1">
      <alignment horizontal="center" vertical="center" wrapText="1"/>
    </xf>
    <xf numFmtId="0" fontId="38" fillId="4" borderId="57" xfId="12" applyFont="1" applyFill="1" applyBorder="1" applyAlignment="1">
      <alignment horizontal="center" vertical="center" wrapText="1"/>
    </xf>
    <xf numFmtId="0" fontId="38" fillId="4" borderId="29" xfId="12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64" xfId="5" quotePrefix="1" applyFont="1" applyFill="1" applyBorder="1" applyAlignment="1">
      <alignment horizontal="center" vertical="center" wrapText="1"/>
    </xf>
    <xf numFmtId="0" fontId="39" fillId="5" borderId="0" xfId="10" applyFont="1" applyFill="1" applyBorder="1" applyAlignment="1">
      <alignment vertical="center" wrapText="1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2" fillId="4" borderId="93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17" fillId="4" borderId="87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63" xfId="0" applyFont="1" applyFill="1" applyBorder="1" applyAlignment="1">
      <alignment horizontal="left" vertical="center" wrapText="1"/>
    </xf>
    <xf numFmtId="0" fontId="17" fillId="4" borderId="93" xfId="0" applyFont="1" applyFill="1" applyBorder="1" applyAlignment="1">
      <alignment horizontal="left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22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3" fillId="4" borderId="98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89" xfId="14" applyFont="1" applyFill="1" applyBorder="1" applyAlignment="1">
      <alignment horizontal="center" vertical="center"/>
    </xf>
    <xf numFmtId="0" fontId="30" fillId="4" borderId="87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0"/>
  <sheetViews>
    <sheetView tabSelected="1" view="pageBreakPreview" topLeftCell="A115" zoomScale="60" zoomScaleNormal="69" workbookViewId="0">
      <selection activeCell="O143" sqref="O143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7.5" customHeight="1" x14ac:dyDescent="0.2"/>
    <row r="2" spans="1:34" ht="22.5" x14ac:dyDescent="0.2">
      <c r="A2" s="364" t="s">
        <v>32</v>
      </c>
      <c r="B2" s="364"/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  <c r="S2" s="364"/>
      <c r="T2" s="364"/>
      <c r="U2" s="364"/>
      <c r="V2" s="364"/>
      <c r="W2" s="364"/>
      <c r="X2" s="364"/>
      <c r="Y2" s="364"/>
      <c r="Z2" s="364"/>
      <c r="AA2" s="364"/>
      <c r="AB2" s="364"/>
      <c r="AC2" s="364"/>
      <c r="AD2" s="364"/>
      <c r="AE2" s="364"/>
    </row>
    <row r="3" spans="1:34" ht="18" customHeight="1" x14ac:dyDescent="0.3">
      <c r="A3" s="402" t="s">
        <v>77</v>
      </c>
      <c r="B3" s="402"/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2"/>
      <c r="P3" s="402"/>
      <c r="Q3" s="402"/>
      <c r="R3" s="402"/>
      <c r="S3" s="402"/>
      <c r="T3" s="402"/>
      <c r="U3" s="402"/>
      <c r="V3" s="402"/>
      <c r="W3" s="402"/>
      <c r="X3" s="402"/>
      <c r="Y3" s="402"/>
      <c r="Z3" s="402"/>
      <c r="AA3" s="402"/>
      <c r="AB3" s="402"/>
      <c r="AC3" s="402"/>
      <c r="AD3" s="402"/>
      <c r="AE3" s="402"/>
    </row>
    <row r="4" spans="1:34" ht="6.75" customHeight="1" x14ac:dyDescent="0.2">
      <c r="A4" s="364" t="s">
        <v>0</v>
      </c>
      <c r="B4" s="364"/>
      <c r="C4" s="364"/>
      <c r="D4" s="364"/>
      <c r="E4" s="364"/>
      <c r="F4" s="364"/>
      <c r="G4" s="364"/>
      <c r="H4" s="364"/>
      <c r="I4" s="364"/>
      <c r="J4" s="364"/>
      <c r="K4" s="364"/>
      <c r="L4" s="364"/>
      <c r="M4" s="364"/>
      <c r="N4" s="364"/>
      <c r="O4" s="364"/>
      <c r="P4" s="364"/>
      <c r="Q4" s="364"/>
      <c r="R4" s="364"/>
      <c r="S4" s="364"/>
      <c r="T4" s="364"/>
      <c r="U4" s="364"/>
      <c r="V4" s="364"/>
      <c r="W4" s="364"/>
      <c r="X4" s="364"/>
      <c r="Y4" s="364"/>
      <c r="Z4" s="364"/>
      <c r="AA4" s="364"/>
      <c r="AB4" s="364"/>
      <c r="AC4" s="364"/>
      <c r="AD4" s="364"/>
      <c r="AE4" s="364"/>
    </row>
    <row r="5" spans="1:34" ht="21" customHeight="1" thickBot="1" x14ac:dyDescent="0.25">
      <c r="A5" s="364"/>
      <c r="B5" s="364"/>
      <c r="C5" s="364"/>
      <c r="D5" s="364"/>
      <c r="E5" s="364"/>
      <c r="F5" s="364"/>
      <c r="G5" s="364"/>
      <c r="H5" s="364"/>
      <c r="I5" s="364"/>
      <c r="J5" s="364"/>
      <c r="K5" s="364"/>
      <c r="L5" s="364"/>
      <c r="M5" s="364"/>
      <c r="N5" s="364"/>
      <c r="O5" s="364"/>
      <c r="P5" s="364"/>
      <c r="Q5" s="364"/>
      <c r="R5" s="364"/>
      <c r="S5" s="364"/>
      <c r="T5" s="364"/>
      <c r="U5" s="364"/>
      <c r="V5" s="364"/>
      <c r="W5" s="364"/>
      <c r="X5" s="364"/>
      <c r="Y5" s="364"/>
      <c r="Z5" s="364"/>
      <c r="AA5" s="364"/>
      <c r="AB5" s="364"/>
      <c r="AC5" s="364"/>
      <c r="AD5" s="364"/>
      <c r="AE5" s="364"/>
    </row>
    <row r="6" spans="1:34" ht="17.25" customHeight="1" x14ac:dyDescent="0.2">
      <c r="A6" s="434" t="s">
        <v>50</v>
      </c>
      <c r="B6" s="435">
        <v>1</v>
      </c>
      <c r="C6" s="436"/>
      <c r="D6" s="437"/>
      <c r="E6" s="435">
        <v>2</v>
      </c>
      <c r="F6" s="436"/>
      <c r="G6" s="437"/>
      <c r="H6" s="435">
        <v>3</v>
      </c>
      <c r="I6" s="436"/>
      <c r="J6" s="437"/>
      <c r="K6" s="435">
        <v>4</v>
      </c>
      <c r="L6" s="436"/>
      <c r="M6" s="437"/>
      <c r="N6" s="435">
        <v>5</v>
      </c>
      <c r="O6" s="436"/>
      <c r="P6" s="437"/>
      <c r="Q6" s="423" t="s">
        <v>2</v>
      </c>
      <c r="R6" s="424"/>
      <c r="S6" s="425"/>
      <c r="T6" s="423">
        <v>1</v>
      </c>
      <c r="U6" s="424"/>
      <c r="V6" s="425"/>
      <c r="W6" s="423">
        <v>2</v>
      </c>
      <c r="X6" s="424"/>
      <c r="Y6" s="425"/>
      <c r="Z6" s="423" t="s">
        <v>1</v>
      </c>
      <c r="AA6" s="424"/>
      <c r="AB6" s="425"/>
      <c r="AC6" s="200" t="s">
        <v>2</v>
      </c>
      <c r="AD6" s="201"/>
      <c r="AE6" s="18" t="s">
        <v>22</v>
      </c>
    </row>
    <row r="7" spans="1:34" ht="26.25" customHeight="1" thickBot="1" x14ac:dyDescent="0.25">
      <c r="A7" s="428"/>
      <c r="B7" s="438"/>
      <c r="C7" s="432"/>
      <c r="D7" s="433"/>
      <c r="E7" s="438"/>
      <c r="F7" s="432"/>
      <c r="G7" s="433"/>
      <c r="H7" s="438"/>
      <c r="I7" s="432"/>
      <c r="J7" s="433"/>
      <c r="K7" s="438"/>
      <c r="L7" s="432"/>
      <c r="M7" s="433"/>
      <c r="N7" s="438"/>
      <c r="O7" s="432"/>
      <c r="P7" s="433"/>
      <c r="Q7" s="410" t="s">
        <v>46</v>
      </c>
      <c r="R7" s="411"/>
      <c r="S7" s="412"/>
      <c r="T7" s="410" t="s">
        <v>3</v>
      </c>
      <c r="U7" s="411"/>
      <c r="V7" s="412"/>
      <c r="W7" s="410" t="s">
        <v>3</v>
      </c>
      <c r="X7" s="411"/>
      <c r="Y7" s="412"/>
      <c r="Z7" s="410" t="s">
        <v>3</v>
      </c>
      <c r="AA7" s="411"/>
      <c r="AB7" s="412"/>
      <c r="AC7" s="202"/>
      <c r="AD7" s="203"/>
      <c r="AE7" s="19"/>
    </row>
    <row r="8" spans="1:34" ht="68.25" customHeight="1" thickBot="1" x14ac:dyDescent="0.25">
      <c r="A8" s="429"/>
      <c r="B8" s="205" t="s">
        <v>43</v>
      </c>
      <c r="C8" s="11" t="s">
        <v>44</v>
      </c>
      <c r="D8" s="206" t="s">
        <v>4</v>
      </c>
      <c r="E8" s="205" t="s">
        <v>43</v>
      </c>
      <c r="F8" s="11" t="s">
        <v>44</v>
      </c>
      <c r="G8" s="206" t="s">
        <v>4</v>
      </c>
      <c r="H8" s="205" t="s">
        <v>43</v>
      </c>
      <c r="I8" s="11" t="s">
        <v>44</v>
      </c>
      <c r="J8" s="207" t="s">
        <v>4</v>
      </c>
      <c r="K8" s="205" t="s">
        <v>43</v>
      </c>
      <c r="L8" s="11" t="s">
        <v>44</v>
      </c>
      <c r="M8" s="206" t="s">
        <v>4</v>
      </c>
      <c r="N8" s="205" t="s">
        <v>43</v>
      </c>
      <c r="O8" s="11" t="s">
        <v>44</v>
      </c>
      <c r="P8" s="206" t="s">
        <v>4</v>
      </c>
      <c r="Q8" s="205" t="s">
        <v>43</v>
      </c>
      <c r="R8" s="11" t="s">
        <v>44</v>
      </c>
      <c r="S8" s="208" t="s">
        <v>4</v>
      </c>
      <c r="T8" s="205" t="s">
        <v>43</v>
      </c>
      <c r="U8" s="11" t="s">
        <v>44</v>
      </c>
      <c r="V8" s="209" t="s">
        <v>4</v>
      </c>
      <c r="W8" s="205" t="s">
        <v>43</v>
      </c>
      <c r="X8" s="11" t="s">
        <v>44</v>
      </c>
      <c r="Y8" s="209" t="s">
        <v>4</v>
      </c>
      <c r="Z8" s="205" t="s">
        <v>43</v>
      </c>
      <c r="AA8" s="11" t="s">
        <v>44</v>
      </c>
      <c r="AB8" s="208" t="s">
        <v>4</v>
      </c>
      <c r="AC8" s="205" t="s">
        <v>43</v>
      </c>
      <c r="AD8" s="11" t="s">
        <v>44</v>
      </c>
      <c r="AE8" s="20" t="s">
        <v>37</v>
      </c>
    </row>
    <row r="9" spans="1:34" ht="27" customHeight="1" x14ac:dyDescent="0.35">
      <c r="A9" s="275" t="s">
        <v>5</v>
      </c>
      <c r="B9" s="290">
        <v>347</v>
      </c>
      <c r="C9" s="291">
        <v>93</v>
      </c>
      <c r="D9" s="292">
        <v>440</v>
      </c>
      <c r="E9" s="290">
        <v>368</v>
      </c>
      <c r="F9" s="291">
        <v>111</v>
      </c>
      <c r="G9" s="292">
        <v>479</v>
      </c>
      <c r="H9" s="290">
        <v>327</v>
      </c>
      <c r="I9" s="291">
        <v>100</v>
      </c>
      <c r="J9" s="292">
        <v>427</v>
      </c>
      <c r="K9" s="290">
        <v>348</v>
      </c>
      <c r="L9" s="291">
        <v>147</v>
      </c>
      <c r="M9" s="292">
        <v>495</v>
      </c>
      <c r="N9" s="290">
        <v>0</v>
      </c>
      <c r="O9" s="291">
        <v>0</v>
      </c>
      <c r="P9" s="293">
        <v>0</v>
      </c>
      <c r="Q9" s="294">
        <f t="shared" ref="Q9:S21" si="0">B9+E9+H9+K9+N9</f>
        <v>1390</v>
      </c>
      <c r="R9" s="295">
        <f t="shared" si="0"/>
        <v>451</v>
      </c>
      <c r="S9" s="296">
        <f>D9+G9+J9+M9+P9</f>
        <v>1841</v>
      </c>
      <c r="T9" s="293">
        <v>146</v>
      </c>
      <c r="U9" s="291">
        <v>20</v>
      </c>
      <c r="V9" s="292">
        <v>166</v>
      </c>
      <c r="W9" s="290">
        <v>165</v>
      </c>
      <c r="X9" s="291">
        <v>9</v>
      </c>
      <c r="Y9" s="293">
        <v>174</v>
      </c>
      <c r="Z9" s="297">
        <v>311</v>
      </c>
      <c r="AA9" s="291">
        <v>29</v>
      </c>
      <c r="AB9" s="298">
        <v>340</v>
      </c>
      <c r="AC9" s="299">
        <f>Q9+Z9</f>
        <v>1701</v>
      </c>
      <c r="AD9" s="300">
        <f t="shared" ref="AC9:AE21" si="1">R9+AA9</f>
        <v>480</v>
      </c>
      <c r="AE9" s="301">
        <f t="shared" si="1"/>
        <v>2181</v>
      </c>
    </row>
    <row r="10" spans="1:34" ht="28.5" customHeight="1" x14ac:dyDescent="0.35">
      <c r="A10" s="276" t="s">
        <v>68</v>
      </c>
      <c r="B10" s="302">
        <v>191</v>
      </c>
      <c r="C10" s="303">
        <v>7</v>
      </c>
      <c r="D10" s="304">
        <v>198</v>
      </c>
      <c r="E10" s="305">
        <v>181</v>
      </c>
      <c r="F10" s="306">
        <v>9</v>
      </c>
      <c r="G10" s="307">
        <v>190</v>
      </c>
      <c r="H10" s="305">
        <v>164</v>
      </c>
      <c r="I10" s="306">
        <v>1</v>
      </c>
      <c r="J10" s="307">
        <v>165</v>
      </c>
      <c r="K10" s="305">
        <v>186</v>
      </c>
      <c r="L10" s="306">
        <v>6</v>
      </c>
      <c r="M10" s="308">
        <v>192</v>
      </c>
      <c r="N10" s="305">
        <v>0</v>
      </c>
      <c r="O10" s="306">
        <v>0</v>
      </c>
      <c r="P10" s="308">
        <v>0</v>
      </c>
      <c r="Q10" s="309">
        <f t="shared" si="0"/>
        <v>722</v>
      </c>
      <c r="R10" s="303">
        <f t="shared" si="0"/>
        <v>23</v>
      </c>
      <c r="S10" s="310">
        <f>D10+G10+J10+M10+P10</f>
        <v>745</v>
      </c>
      <c r="T10" s="308">
        <v>126</v>
      </c>
      <c r="U10" s="306">
        <v>1</v>
      </c>
      <c r="V10" s="308">
        <v>127</v>
      </c>
      <c r="W10" s="309">
        <v>117</v>
      </c>
      <c r="X10" s="306">
        <v>2</v>
      </c>
      <c r="Y10" s="307">
        <v>119</v>
      </c>
      <c r="Z10" s="311">
        <v>243</v>
      </c>
      <c r="AA10" s="306">
        <v>3</v>
      </c>
      <c r="AB10" s="312">
        <v>246</v>
      </c>
      <c r="AC10" s="305">
        <f t="shared" si="1"/>
        <v>965</v>
      </c>
      <c r="AD10" s="306">
        <f>R10+AA10</f>
        <v>26</v>
      </c>
      <c r="AE10" s="313">
        <f t="shared" si="1"/>
        <v>991</v>
      </c>
    </row>
    <row r="11" spans="1:34" ht="40.5" customHeight="1" x14ac:dyDescent="0.35">
      <c r="A11" s="277" t="s">
        <v>69</v>
      </c>
      <c r="B11" s="299">
        <v>84</v>
      </c>
      <c r="C11" s="300">
        <v>20</v>
      </c>
      <c r="D11" s="314">
        <v>104</v>
      </c>
      <c r="E11" s="305">
        <v>78</v>
      </c>
      <c r="F11" s="306">
        <v>22</v>
      </c>
      <c r="G11" s="307">
        <v>100</v>
      </c>
      <c r="H11" s="305">
        <v>91</v>
      </c>
      <c r="I11" s="306">
        <v>28</v>
      </c>
      <c r="J11" s="307">
        <v>119</v>
      </c>
      <c r="K11" s="305">
        <v>91</v>
      </c>
      <c r="L11" s="306">
        <v>26</v>
      </c>
      <c r="M11" s="308">
        <v>117</v>
      </c>
      <c r="N11" s="305">
        <v>0</v>
      </c>
      <c r="O11" s="306">
        <v>0</v>
      </c>
      <c r="P11" s="308">
        <v>0</v>
      </c>
      <c r="Q11" s="309">
        <f t="shared" si="0"/>
        <v>344</v>
      </c>
      <c r="R11" s="303">
        <f t="shared" si="0"/>
        <v>96</v>
      </c>
      <c r="S11" s="310">
        <f t="shared" si="0"/>
        <v>440</v>
      </c>
      <c r="T11" s="308">
        <v>20</v>
      </c>
      <c r="U11" s="306">
        <v>3</v>
      </c>
      <c r="V11" s="308">
        <v>23</v>
      </c>
      <c r="W11" s="302">
        <v>20</v>
      </c>
      <c r="X11" s="306">
        <v>0</v>
      </c>
      <c r="Y11" s="308">
        <v>20</v>
      </c>
      <c r="Z11" s="311">
        <v>40</v>
      </c>
      <c r="AA11" s="306">
        <v>3</v>
      </c>
      <c r="AB11" s="312">
        <v>43</v>
      </c>
      <c r="AC11" s="305">
        <f t="shared" si="1"/>
        <v>384</v>
      </c>
      <c r="AD11" s="306">
        <f t="shared" si="1"/>
        <v>99</v>
      </c>
      <c r="AE11" s="313">
        <f t="shared" si="1"/>
        <v>483</v>
      </c>
    </row>
    <row r="12" spans="1:34" ht="40.5" customHeight="1" x14ac:dyDescent="0.35">
      <c r="A12" s="278" t="s">
        <v>75</v>
      </c>
      <c r="B12" s="299">
        <v>99</v>
      </c>
      <c r="C12" s="300">
        <v>2</v>
      </c>
      <c r="D12" s="315">
        <v>101</v>
      </c>
      <c r="E12" s="305">
        <v>88</v>
      </c>
      <c r="F12" s="306">
        <v>2</v>
      </c>
      <c r="G12" s="307">
        <v>90</v>
      </c>
      <c r="H12" s="305">
        <v>83</v>
      </c>
      <c r="I12" s="306">
        <v>2</v>
      </c>
      <c r="J12" s="307">
        <v>85</v>
      </c>
      <c r="K12" s="305">
        <v>83</v>
      </c>
      <c r="L12" s="306">
        <v>3</v>
      </c>
      <c r="M12" s="308">
        <v>86</v>
      </c>
      <c r="N12" s="305">
        <v>0</v>
      </c>
      <c r="O12" s="306">
        <v>0</v>
      </c>
      <c r="P12" s="308">
        <v>0</v>
      </c>
      <c r="Q12" s="309">
        <f t="shared" si="0"/>
        <v>353</v>
      </c>
      <c r="R12" s="303">
        <f t="shared" si="0"/>
        <v>9</v>
      </c>
      <c r="S12" s="310">
        <f t="shared" si="0"/>
        <v>362</v>
      </c>
      <c r="T12" s="308">
        <v>39</v>
      </c>
      <c r="U12" s="306">
        <v>1</v>
      </c>
      <c r="V12" s="308">
        <v>40</v>
      </c>
      <c r="W12" s="302">
        <v>34</v>
      </c>
      <c r="X12" s="306">
        <v>0</v>
      </c>
      <c r="Y12" s="308">
        <v>34</v>
      </c>
      <c r="Z12" s="311">
        <v>73</v>
      </c>
      <c r="AA12" s="306">
        <v>1</v>
      </c>
      <c r="AB12" s="312">
        <v>74</v>
      </c>
      <c r="AC12" s="305">
        <f t="shared" si="1"/>
        <v>426</v>
      </c>
      <c r="AD12" s="306">
        <f t="shared" si="1"/>
        <v>10</v>
      </c>
      <c r="AE12" s="313">
        <f t="shared" si="1"/>
        <v>436</v>
      </c>
    </row>
    <row r="13" spans="1:34" ht="39" customHeight="1" x14ac:dyDescent="0.35">
      <c r="A13" s="279" t="s">
        <v>6</v>
      </c>
      <c r="B13" s="316">
        <v>275</v>
      </c>
      <c r="C13" s="317">
        <v>3</v>
      </c>
      <c r="D13" s="318">
        <v>278</v>
      </c>
      <c r="E13" s="316">
        <v>228</v>
      </c>
      <c r="F13" s="317">
        <v>10</v>
      </c>
      <c r="G13" s="319">
        <v>238</v>
      </c>
      <c r="H13" s="316">
        <v>223</v>
      </c>
      <c r="I13" s="317">
        <v>19</v>
      </c>
      <c r="J13" s="319">
        <v>242</v>
      </c>
      <c r="K13" s="316">
        <v>231</v>
      </c>
      <c r="L13" s="317">
        <v>10</v>
      </c>
      <c r="M13" s="318">
        <v>241</v>
      </c>
      <c r="N13" s="320">
        <v>54</v>
      </c>
      <c r="O13" s="317">
        <v>12</v>
      </c>
      <c r="P13" s="321">
        <v>66</v>
      </c>
      <c r="Q13" s="320">
        <f t="shared" si="0"/>
        <v>1011</v>
      </c>
      <c r="R13" s="317">
        <f t="shared" si="0"/>
        <v>54</v>
      </c>
      <c r="S13" s="321">
        <f t="shared" si="0"/>
        <v>1065</v>
      </c>
      <c r="T13" s="318">
        <v>102</v>
      </c>
      <c r="U13" s="317">
        <v>4</v>
      </c>
      <c r="V13" s="319">
        <v>106</v>
      </c>
      <c r="W13" s="316">
        <v>121</v>
      </c>
      <c r="X13" s="317">
        <v>2</v>
      </c>
      <c r="Y13" s="318">
        <v>123</v>
      </c>
      <c r="Z13" s="320">
        <v>223</v>
      </c>
      <c r="AA13" s="317">
        <v>6</v>
      </c>
      <c r="AB13" s="322">
        <v>229</v>
      </c>
      <c r="AC13" s="299">
        <f t="shared" si="1"/>
        <v>1234</v>
      </c>
      <c r="AD13" s="300">
        <f t="shared" si="1"/>
        <v>60</v>
      </c>
      <c r="AE13" s="301">
        <f t="shared" si="1"/>
        <v>1294</v>
      </c>
    </row>
    <row r="14" spans="1:34" s="74" customFormat="1" ht="27.75" customHeight="1" x14ac:dyDescent="0.35">
      <c r="A14" s="279" t="s">
        <v>66</v>
      </c>
      <c r="B14" s="316">
        <v>249</v>
      </c>
      <c r="C14" s="317">
        <v>0</v>
      </c>
      <c r="D14" s="318">
        <v>249</v>
      </c>
      <c r="E14" s="316">
        <v>250</v>
      </c>
      <c r="F14" s="317">
        <v>0</v>
      </c>
      <c r="G14" s="319">
        <v>250</v>
      </c>
      <c r="H14" s="316">
        <v>179</v>
      </c>
      <c r="I14" s="317">
        <v>0</v>
      </c>
      <c r="J14" s="319">
        <v>179</v>
      </c>
      <c r="K14" s="316">
        <v>241</v>
      </c>
      <c r="L14" s="317">
        <v>0</v>
      </c>
      <c r="M14" s="318">
        <v>241</v>
      </c>
      <c r="N14" s="320">
        <v>0</v>
      </c>
      <c r="O14" s="317">
        <v>0</v>
      </c>
      <c r="P14" s="321">
        <v>0</v>
      </c>
      <c r="Q14" s="320">
        <f t="shared" si="0"/>
        <v>919</v>
      </c>
      <c r="R14" s="317">
        <f>C14+F14+I14+L14+O14</f>
        <v>0</v>
      </c>
      <c r="S14" s="321">
        <f t="shared" si="0"/>
        <v>919</v>
      </c>
      <c r="T14" s="318">
        <v>115</v>
      </c>
      <c r="U14" s="317">
        <v>2</v>
      </c>
      <c r="V14" s="319">
        <v>117</v>
      </c>
      <c r="W14" s="316">
        <v>126</v>
      </c>
      <c r="X14" s="317">
        <v>0</v>
      </c>
      <c r="Y14" s="323">
        <v>126</v>
      </c>
      <c r="Z14" s="318">
        <v>241</v>
      </c>
      <c r="AA14" s="317">
        <v>2</v>
      </c>
      <c r="AB14" s="319">
        <v>243</v>
      </c>
      <c r="AC14" s="299">
        <f t="shared" si="1"/>
        <v>1160</v>
      </c>
      <c r="AD14" s="300">
        <f t="shared" si="1"/>
        <v>2</v>
      </c>
      <c r="AE14" s="301">
        <f t="shared" si="1"/>
        <v>1162</v>
      </c>
      <c r="AF14" s="1"/>
      <c r="AG14" s="1"/>
      <c r="AH14" s="1"/>
    </row>
    <row r="15" spans="1:34" ht="27.75" customHeight="1" x14ac:dyDescent="0.35">
      <c r="A15" s="279" t="s">
        <v>39</v>
      </c>
      <c r="B15" s="316">
        <v>321</v>
      </c>
      <c r="C15" s="317">
        <v>11</v>
      </c>
      <c r="D15" s="318">
        <v>332</v>
      </c>
      <c r="E15" s="316">
        <v>341</v>
      </c>
      <c r="F15" s="317">
        <v>17</v>
      </c>
      <c r="G15" s="319">
        <v>358</v>
      </c>
      <c r="H15" s="316">
        <v>256</v>
      </c>
      <c r="I15" s="317">
        <v>13</v>
      </c>
      <c r="J15" s="319">
        <v>269</v>
      </c>
      <c r="K15" s="316">
        <v>261</v>
      </c>
      <c r="L15" s="317">
        <v>11</v>
      </c>
      <c r="M15" s="319">
        <v>272</v>
      </c>
      <c r="N15" s="320">
        <v>0</v>
      </c>
      <c r="O15" s="317">
        <v>0</v>
      </c>
      <c r="P15" s="321">
        <v>0</v>
      </c>
      <c r="Q15" s="320">
        <f t="shared" si="0"/>
        <v>1179</v>
      </c>
      <c r="R15" s="317">
        <f t="shared" si="0"/>
        <v>52</v>
      </c>
      <c r="S15" s="321">
        <f t="shared" si="0"/>
        <v>1231</v>
      </c>
      <c r="T15" s="318">
        <v>119</v>
      </c>
      <c r="U15" s="317">
        <v>2</v>
      </c>
      <c r="V15" s="318">
        <v>121</v>
      </c>
      <c r="W15" s="320">
        <v>142</v>
      </c>
      <c r="X15" s="317">
        <v>4</v>
      </c>
      <c r="Y15" s="319">
        <v>146</v>
      </c>
      <c r="Z15" s="320">
        <v>261</v>
      </c>
      <c r="AA15" s="317">
        <v>6</v>
      </c>
      <c r="AB15" s="322">
        <v>267</v>
      </c>
      <c r="AC15" s="299">
        <f t="shared" si="1"/>
        <v>1440</v>
      </c>
      <c r="AD15" s="300">
        <f t="shared" si="1"/>
        <v>58</v>
      </c>
      <c r="AE15" s="301">
        <f t="shared" si="1"/>
        <v>1498</v>
      </c>
    </row>
    <row r="16" spans="1:34" s="74" customFormat="1" ht="25.5" customHeight="1" x14ac:dyDescent="0.35">
      <c r="A16" s="279" t="s">
        <v>36</v>
      </c>
      <c r="B16" s="316">
        <v>242</v>
      </c>
      <c r="C16" s="317">
        <v>53</v>
      </c>
      <c r="D16" s="318">
        <v>295</v>
      </c>
      <c r="E16" s="316">
        <v>265</v>
      </c>
      <c r="F16" s="317">
        <v>20</v>
      </c>
      <c r="G16" s="319">
        <v>285</v>
      </c>
      <c r="H16" s="316">
        <v>235</v>
      </c>
      <c r="I16" s="317">
        <v>10</v>
      </c>
      <c r="J16" s="319">
        <v>245</v>
      </c>
      <c r="K16" s="316">
        <v>236</v>
      </c>
      <c r="L16" s="317">
        <v>49</v>
      </c>
      <c r="M16" s="319">
        <v>285</v>
      </c>
      <c r="N16" s="320">
        <v>0</v>
      </c>
      <c r="O16" s="317">
        <v>0</v>
      </c>
      <c r="P16" s="321">
        <v>0</v>
      </c>
      <c r="Q16" s="320">
        <f t="shared" si="0"/>
        <v>978</v>
      </c>
      <c r="R16" s="317">
        <f t="shared" si="0"/>
        <v>132</v>
      </c>
      <c r="S16" s="321">
        <f>D16+G16+J16+M16+P16</f>
        <v>1110</v>
      </c>
      <c r="T16" s="318">
        <v>154</v>
      </c>
      <c r="U16" s="317">
        <v>4</v>
      </c>
      <c r="V16" s="318">
        <v>158</v>
      </c>
      <c r="W16" s="316">
        <v>137</v>
      </c>
      <c r="X16" s="317">
        <v>3</v>
      </c>
      <c r="Y16" s="323">
        <v>140</v>
      </c>
      <c r="Z16" s="318">
        <v>291</v>
      </c>
      <c r="AA16" s="317">
        <v>7</v>
      </c>
      <c r="AB16" s="318">
        <v>298</v>
      </c>
      <c r="AC16" s="299">
        <f t="shared" si="1"/>
        <v>1269</v>
      </c>
      <c r="AD16" s="300">
        <f t="shared" si="1"/>
        <v>139</v>
      </c>
      <c r="AE16" s="301">
        <f t="shared" si="1"/>
        <v>1408</v>
      </c>
      <c r="AF16" s="1"/>
      <c r="AG16" s="1"/>
      <c r="AH16" s="1"/>
    </row>
    <row r="17" spans="1:36" s="74" customFormat="1" ht="44.25" customHeight="1" x14ac:dyDescent="0.35">
      <c r="A17" s="280" t="s">
        <v>7</v>
      </c>
      <c r="B17" s="324">
        <v>48</v>
      </c>
      <c r="C17" s="317">
        <v>1</v>
      </c>
      <c r="D17" s="325">
        <v>49</v>
      </c>
      <c r="E17" s="324">
        <v>27</v>
      </c>
      <c r="F17" s="317">
        <v>3</v>
      </c>
      <c r="G17" s="325">
        <v>30</v>
      </c>
      <c r="H17" s="324">
        <v>25</v>
      </c>
      <c r="I17" s="317">
        <v>14</v>
      </c>
      <c r="J17" s="325">
        <v>39</v>
      </c>
      <c r="K17" s="324">
        <v>59</v>
      </c>
      <c r="L17" s="317">
        <v>3</v>
      </c>
      <c r="M17" s="326">
        <v>62</v>
      </c>
      <c r="N17" s="320">
        <v>0</v>
      </c>
      <c r="O17" s="317">
        <v>0</v>
      </c>
      <c r="P17" s="321">
        <v>0</v>
      </c>
      <c r="Q17" s="320">
        <f t="shared" si="0"/>
        <v>159</v>
      </c>
      <c r="R17" s="317">
        <f t="shared" si="0"/>
        <v>21</v>
      </c>
      <c r="S17" s="321">
        <f>D17+G17+J17+M17+P17</f>
        <v>180</v>
      </c>
      <c r="T17" s="325">
        <v>20</v>
      </c>
      <c r="U17" s="327">
        <v>0</v>
      </c>
      <c r="V17" s="325">
        <v>20</v>
      </c>
      <c r="W17" s="316">
        <v>15</v>
      </c>
      <c r="X17" s="317">
        <v>0</v>
      </c>
      <c r="Y17" s="323">
        <v>15</v>
      </c>
      <c r="Z17" s="318">
        <v>35</v>
      </c>
      <c r="AA17" s="317">
        <v>0</v>
      </c>
      <c r="AB17" s="318">
        <v>35</v>
      </c>
      <c r="AC17" s="299">
        <f t="shared" si="1"/>
        <v>194</v>
      </c>
      <c r="AD17" s="300">
        <f t="shared" si="1"/>
        <v>21</v>
      </c>
      <c r="AE17" s="301">
        <f t="shared" si="1"/>
        <v>215</v>
      </c>
      <c r="AF17" s="1"/>
      <c r="AG17" s="1"/>
      <c r="AH17" s="1"/>
    </row>
    <row r="18" spans="1:36" ht="57" customHeight="1" x14ac:dyDescent="0.35">
      <c r="A18" s="281" t="s">
        <v>60</v>
      </c>
      <c r="B18" s="324">
        <v>26</v>
      </c>
      <c r="C18" s="317">
        <v>0</v>
      </c>
      <c r="D18" s="325">
        <v>26</v>
      </c>
      <c r="E18" s="324">
        <v>53</v>
      </c>
      <c r="F18" s="317">
        <v>0</v>
      </c>
      <c r="G18" s="325">
        <v>53</v>
      </c>
      <c r="H18" s="324">
        <v>21</v>
      </c>
      <c r="I18" s="317">
        <v>0</v>
      </c>
      <c r="J18" s="325">
        <v>21</v>
      </c>
      <c r="K18" s="324">
        <v>84</v>
      </c>
      <c r="L18" s="317">
        <v>0</v>
      </c>
      <c r="M18" s="326">
        <v>84</v>
      </c>
      <c r="N18" s="320">
        <v>0</v>
      </c>
      <c r="O18" s="317">
        <v>0</v>
      </c>
      <c r="P18" s="321">
        <v>0</v>
      </c>
      <c r="Q18" s="320">
        <f t="shared" si="0"/>
        <v>184</v>
      </c>
      <c r="R18" s="317">
        <f t="shared" si="0"/>
        <v>0</v>
      </c>
      <c r="S18" s="321">
        <f t="shared" si="0"/>
        <v>184</v>
      </c>
      <c r="T18" s="326">
        <v>0</v>
      </c>
      <c r="U18" s="327">
        <v>0</v>
      </c>
      <c r="V18" s="328">
        <v>0</v>
      </c>
      <c r="W18" s="326">
        <v>0</v>
      </c>
      <c r="X18" s="327">
        <v>0</v>
      </c>
      <c r="Y18" s="329">
        <v>0</v>
      </c>
      <c r="Z18" s="320">
        <v>0</v>
      </c>
      <c r="AA18" s="317">
        <v>0</v>
      </c>
      <c r="AB18" s="322">
        <v>0</v>
      </c>
      <c r="AC18" s="299">
        <f t="shared" si="1"/>
        <v>184</v>
      </c>
      <c r="AD18" s="300">
        <f t="shared" si="1"/>
        <v>0</v>
      </c>
      <c r="AE18" s="301">
        <f t="shared" si="1"/>
        <v>184</v>
      </c>
      <c r="AI18" s="4"/>
      <c r="AJ18" s="4"/>
    </row>
    <row r="19" spans="1:36" s="4" customFormat="1" ht="42" customHeight="1" x14ac:dyDescent="0.35">
      <c r="A19" s="282" t="s">
        <v>42</v>
      </c>
      <c r="B19" s="320">
        <v>130</v>
      </c>
      <c r="C19" s="317">
        <v>2</v>
      </c>
      <c r="D19" s="322">
        <v>132</v>
      </c>
      <c r="E19" s="320">
        <v>155</v>
      </c>
      <c r="F19" s="317">
        <v>4</v>
      </c>
      <c r="G19" s="322">
        <v>159</v>
      </c>
      <c r="H19" s="320">
        <v>185</v>
      </c>
      <c r="I19" s="317">
        <v>1</v>
      </c>
      <c r="J19" s="322">
        <v>186</v>
      </c>
      <c r="K19" s="320">
        <v>207</v>
      </c>
      <c r="L19" s="317">
        <v>3</v>
      </c>
      <c r="M19" s="322">
        <v>210</v>
      </c>
      <c r="N19" s="320">
        <v>5</v>
      </c>
      <c r="O19" s="317">
        <v>0</v>
      </c>
      <c r="P19" s="321">
        <v>5</v>
      </c>
      <c r="Q19" s="316">
        <f t="shared" si="0"/>
        <v>682</v>
      </c>
      <c r="R19" s="317">
        <f t="shared" si="0"/>
        <v>10</v>
      </c>
      <c r="S19" s="321">
        <f t="shared" si="0"/>
        <v>692</v>
      </c>
      <c r="T19" s="326">
        <v>73</v>
      </c>
      <c r="U19" s="327">
        <v>3</v>
      </c>
      <c r="V19" s="328">
        <v>76</v>
      </c>
      <c r="W19" s="326">
        <v>79</v>
      </c>
      <c r="X19" s="327">
        <v>3</v>
      </c>
      <c r="Y19" s="329">
        <v>82</v>
      </c>
      <c r="Z19" s="320">
        <v>152</v>
      </c>
      <c r="AA19" s="317">
        <v>6</v>
      </c>
      <c r="AB19" s="322">
        <v>158</v>
      </c>
      <c r="AC19" s="299">
        <f t="shared" si="1"/>
        <v>834</v>
      </c>
      <c r="AD19" s="300">
        <f t="shared" si="1"/>
        <v>16</v>
      </c>
      <c r="AE19" s="301">
        <f t="shared" si="1"/>
        <v>850</v>
      </c>
      <c r="AF19" s="1"/>
    </row>
    <row r="20" spans="1:36" s="4" customFormat="1" ht="42" customHeight="1" x14ac:dyDescent="0.35">
      <c r="A20" s="282" t="s">
        <v>8</v>
      </c>
      <c r="B20" s="316">
        <v>39</v>
      </c>
      <c r="C20" s="317">
        <v>0</v>
      </c>
      <c r="D20" s="323">
        <v>39</v>
      </c>
      <c r="E20" s="318">
        <v>52</v>
      </c>
      <c r="F20" s="317">
        <v>0</v>
      </c>
      <c r="G20" s="318">
        <v>52</v>
      </c>
      <c r="H20" s="316">
        <v>28</v>
      </c>
      <c r="I20" s="317">
        <v>0</v>
      </c>
      <c r="J20" s="323">
        <v>28</v>
      </c>
      <c r="K20" s="318">
        <v>45</v>
      </c>
      <c r="L20" s="317">
        <v>0</v>
      </c>
      <c r="M20" s="318">
        <v>45</v>
      </c>
      <c r="N20" s="316">
        <v>0</v>
      </c>
      <c r="O20" s="317">
        <v>0</v>
      </c>
      <c r="P20" s="323">
        <v>0</v>
      </c>
      <c r="Q20" s="320">
        <f t="shared" si="0"/>
        <v>164</v>
      </c>
      <c r="R20" s="317">
        <f t="shared" si="0"/>
        <v>0</v>
      </c>
      <c r="S20" s="321">
        <f t="shared" si="0"/>
        <v>164</v>
      </c>
      <c r="T20" s="316">
        <v>16</v>
      </c>
      <c r="U20" s="317">
        <v>1</v>
      </c>
      <c r="V20" s="319">
        <v>17</v>
      </c>
      <c r="W20" s="316">
        <v>20</v>
      </c>
      <c r="X20" s="317">
        <v>1</v>
      </c>
      <c r="Y20" s="319">
        <v>21</v>
      </c>
      <c r="Z20" s="316">
        <v>36</v>
      </c>
      <c r="AA20" s="317">
        <v>2</v>
      </c>
      <c r="AB20" s="318">
        <v>38</v>
      </c>
      <c r="AC20" s="299">
        <f t="shared" si="1"/>
        <v>200</v>
      </c>
      <c r="AD20" s="300">
        <f t="shared" si="1"/>
        <v>2</v>
      </c>
      <c r="AE20" s="301">
        <f t="shared" si="1"/>
        <v>202</v>
      </c>
      <c r="AF20" s="1"/>
      <c r="AI20" s="1"/>
      <c r="AJ20" s="1"/>
    </row>
    <row r="21" spans="1:36" ht="45.75" customHeight="1" thickBot="1" x14ac:dyDescent="0.4">
      <c r="A21" s="283" t="s">
        <v>9</v>
      </c>
      <c r="B21" s="330">
        <v>79</v>
      </c>
      <c r="C21" s="327">
        <v>11</v>
      </c>
      <c r="D21" s="329">
        <v>90</v>
      </c>
      <c r="E21" s="330">
        <v>48</v>
      </c>
      <c r="F21" s="327">
        <v>4</v>
      </c>
      <c r="G21" s="329">
        <v>52</v>
      </c>
      <c r="H21" s="330">
        <v>67</v>
      </c>
      <c r="I21" s="327">
        <v>6</v>
      </c>
      <c r="J21" s="329">
        <v>73</v>
      </c>
      <c r="K21" s="331">
        <v>46</v>
      </c>
      <c r="L21" s="332">
        <v>13</v>
      </c>
      <c r="M21" s="329">
        <v>59</v>
      </c>
      <c r="N21" s="331">
        <v>0</v>
      </c>
      <c r="O21" s="332">
        <v>0</v>
      </c>
      <c r="P21" s="333">
        <v>0</v>
      </c>
      <c r="Q21" s="331">
        <f t="shared" si="0"/>
        <v>240</v>
      </c>
      <c r="R21" s="332">
        <f t="shared" si="0"/>
        <v>34</v>
      </c>
      <c r="S21" s="321">
        <f t="shared" si="0"/>
        <v>274</v>
      </c>
      <c r="T21" s="326">
        <v>0</v>
      </c>
      <c r="U21" s="327">
        <v>0</v>
      </c>
      <c r="V21" s="329">
        <v>0</v>
      </c>
      <c r="W21" s="330">
        <v>0</v>
      </c>
      <c r="X21" s="327">
        <v>0</v>
      </c>
      <c r="Y21" s="329">
        <v>0</v>
      </c>
      <c r="Z21" s="320">
        <v>0</v>
      </c>
      <c r="AA21" s="317">
        <v>0</v>
      </c>
      <c r="AB21" s="322">
        <v>0</v>
      </c>
      <c r="AC21" s="334">
        <f t="shared" si="1"/>
        <v>240</v>
      </c>
      <c r="AD21" s="335">
        <f t="shared" si="1"/>
        <v>34</v>
      </c>
      <c r="AE21" s="336">
        <f t="shared" si="1"/>
        <v>274</v>
      </c>
      <c r="AF21" s="35"/>
      <c r="AI21" s="24"/>
      <c r="AJ21" s="24"/>
    </row>
    <row r="22" spans="1:36" ht="32.25" customHeight="1" thickBot="1" x14ac:dyDescent="0.35">
      <c r="A22" s="26" t="s">
        <v>51</v>
      </c>
      <c r="B22" s="62">
        <f t="shared" ref="B22:AB22" si="2">SUM(B9:B21)</f>
        <v>2130</v>
      </c>
      <c r="C22" s="62">
        <f t="shared" si="2"/>
        <v>203</v>
      </c>
      <c r="D22" s="62">
        <f t="shared" si="2"/>
        <v>2333</v>
      </c>
      <c r="E22" s="62">
        <f t="shared" si="2"/>
        <v>2134</v>
      </c>
      <c r="F22" s="62">
        <f t="shared" si="2"/>
        <v>202</v>
      </c>
      <c r="G22" s="63">
        <f t="shared" si="2"/>
        <v>2336</v>
      </c>
      <c r="H22" s="62">
        <f t="shared" si="2"/>
        <v>1884</v>
      </c>
      <c r="I22" s="62">
        <f t="shared" si="2"/>
        <v>194</v>
      </c>
      <c r="J22" s="64">
        <f t="shared" si="2"/>
        <v>2078</v>
      </c>
      <c r="K22" s="65">
        <f t="shared" si="2"/>
        <v>2118</v>
      </c>
      <c r="L22" s="62">
        <f t="shared" si="2"/>
        <v>271</v>
      </c>
      <c r="M22" s="63">
        <f t="shared" si="2"/>
        <v>2389</v>
      </c>
      <c r="N22" s="64">
        <f t="shared" si="2"/>
        <v>59</v>
      </c>
      <c r="O22" s="65">
        <f t="shared" si="2"/>
        <v>12</v>
      </c>
      <c r="P22" s="63">
        <f t="shared" si="2"/>
        <v>71</v>
      </c>
      <c r="Q22" s="62">
        <f t="shared" si="2"/>
        <v>8325</v>
      </c>
      <c r="R22" s="66">
        <f t="shared" si="2"/>
        <v>882</v>
      </c>
      <c r="S22" s="67">
        <f t="shared" si="2"/>
        <v>9207</v>
      </c>
      <c r="T22" s="65">
        <f t="shared" si="2"/>
        <v>930</v>
      </c>
      <c r="U22" s="62">
        <f t="shared" si="2"/>
        <v>41</v>
      </c>
      <c r="V22" s="62">
        <f t="shared" si="2"/>
        <v>971</v>
      </c>
      <c r="W22" s="62">
        <f t="shared" si="2"/>
        <v>976</v>
      </c>
      <c r="X22" s="62">
        <f t="shared" si="2"/>
        <v>24</v>
      </c>
      <c r="Y22" s="62">
        <f t="shared" si="2"/>
        <v>1000</v>
      </c>
      <c r="Z22" s="62">
        <f t="shared" si="2"/>
        <v>1906</v>
      </c>
      <c r="AA22" s="62">
        <f t="shared" si="2"/>
        <v>65</v>
      </c>
      <c r="AB22" s="62">
        <f t="shared" si="2"/>
        <v>1971</v>
      </c>
      <c r="AC22" s="64">
        <f t="shared" ref="AC22:AE22" si="3">Q22+Z22</f>
        <v>10231</v>
      </c>
      <c r="AD22" s="64">
        <f t="shared" si="3"/>
        <v>947</v>
      </c>
      <c r="AE22" s="64">
        <f t="shared" si="3"/>
        <v>11178</v>
      </c>
      <c r="AF22" s="51"/>
      <c r="AG22" s="51"/>
      <c r="AH22" s="51"/>
      <c r="AI22" s="51"/>
      <c r="AJ22" s="51"/>
    </row>
    <row r="23" spans="1:36" ht="21.75" customHeight="1" x14ac:dyDescent="0.3">
      <c r="A23" s="364" t="s">
        <v>29</v>
      </c>
      <c r="B23" s="364"/>
      <c r="C23" s="364"/>
      <c r="D23" s="364"/>
      <c r="E23" s="364"/>
      <c r="F23" s="364"/>
      <c r="G23" s="364"/>
      <c r="H23" s="364"/>
      <c r="I23" s="364"/>
      <c r="J23" s="364"/>
      <c r="K23" s="364"/>
      <c r="L23" s="364"/>
      <c r="M23" s="364"/>
      <c r="N23" s="364"/>
      <c r="O23" s="364"/>
      <c r="P23" s="364"/>
      <c r="Q23" s="364"/>
      <c r="R23" s="364"/>
      <c r="S23" s="364"/>
      <c r="T23" s="364"/>
      <c r="U23" s="364"/>
      <c r="V23" s="364"/>
      <c r="W23" s="364"/>
      <c r="X23" s="364"/>
      <c r="Y23" s="364"/>
      <c r="Z23" s="364"/>
      <c r="AA23" s="364"/>
      <c r="AB23" s="364"/>
      <c r="AC23" s="364"/>
      <c r="AD23" s="364"/>
      <c r="AE23" s="364"/>
      <c r="AF23" s="51"/>
      <c r="AG23" s="51"/>
      <c r="AH23" s="51"/>
      <c r="AI23" s="23"/>
      <c r="AJ23" s="23"/>
    </row>
    <row r="24" spans="1:36" ht="20.25" customHeight="1" x14ac:dyDescent="0.3">
      <c r="A24" s="402" t="s">
        <v>77</v>
      </c>
      <c r="B24" s="402"/>
      <c r="C24" s="402"/>
      <c r="D24" s="402"/>
      <c r="E24" s="402"/>
      <c r="F24" s="402"/>
      <c r="G24" s="402"/>
      <c r="H24" s="402"/>
      <c r="I24" s="402"/>
      <c r="J24" s="402"/>
      <c r="K24" s="402"/>
      <c r="L24" s="402"/>
      <c r="M24" s="402"/>
      <c r="N24" s="402"/>
      <c r="O24" s="402"/>
      <c r="P24" s="402"/>
      <c r="Q24" s="402"/>
      <c r="R24" s="402"/>
      <c r="S24" s="402"/>
      <c r="T24" s="402"/>
      <c r="U24" s="402"/>
      <c r="V24" s="402"/>
      <c r="W24" s="402"/>
      <c r="X24" s="402"/>
      <c r="Y24" s="402"/>
      <c r="Z24" s="402"/>
      <c r="AA24" s="402"/>
      <c r="AB24" s="402"/>
      <c r="AC24" s="402"/>
      <c r="AD24" s="402"/>
      <c r="AE24" s="402"/>
      <c r="AF24" s="52"/>
      <c r="AG24" s="52"/>
      <c r="AH24" s="52"/>
      <c r="AI24" s="2"/>
      <c r="AJ24" s="2"/>
    </row>
    <row r="25" spans="1:36" ht="21.75" customHeight="1" thickBot="1" x14ac:dyDescent="0.35">
      <c r="A25" s="426" t="s">
        <v>35</v>
      </c>
      <c r="B25" s="426"/>
      <c r="C25" s="426"/>
      <c r="D25" s="426"/>
      <c r="E25" s="426"/>
      <c r="F25" s="426"/>
      <c r="G25" s="426"/>
      <c r="H25" s="426"/>
      <c r="I25" s="426"/>
      <c r="J25" s="426"/>
      <c r="K25" s="426"/>
      <c r="L25" s="426"/>
      <c r="M25" s="426"/>
      <c r="N25" s="426"/>
      <c r="O25" s="426"/>
      <c r="P25" s="426"/>
      <c r="Q25" s="426"/>
      <c r="R25" s="426"/>
      <c r="S25" s="426"/>
      <c r="T25" s="426"/>
      <c r="U25" s="426"/>
      <c r="V25" s="426"/>
      <c r="W25" s="426"/>
      <c r="X25" s="426"/>
      <c r="Y25" s="426"/>
      <c r="Z25" s="426"/>
      <c r="AA25" s="426"/>
      <c r="AB25" s="426"/>
      <c r="AC25" s="426"/>
      <c r="AD25" s="426"/>
      <c r="AE25" s="426"/>
      <c r="AF25" s="51"/>
      <c r="AG25" s="51"/>
      <c r="AH25" s="51"/>
    </row>
    <row r="26" spans="1:36" ht="18" customHeight="1" x14ac:dyDescent="0.2">
      <c r="A26" s="427" t="s">
        <v>50</v>
      </c>
      <c r="B26" s="391">
        <v>1</v>
      </c>
      <c r="C26" s="430"/>
      <c r="D26" s="392"/>
      <c r="E26" s="391">
        <v>2</v>
      </c>
      <c r="F26" s="430"/>
      <c r="G26" s="392"/>
      <c r="H26" s="391">
        <v>3</v>
      </c>
      <c r="I26" s="430"/>
      <c r="J26" s="392"/>
      <c r="K26" s="391">
        <v>4</v>
      </c>
      <c r="L26" s="430"/>
      <c r="M26" s="392"/>
      <c r="N26" s="391">
        <v>5</v>
      </c>
      <c r="O26" s="430"/>
      <c r="P26" s="392"/>
      <c r="Q26" s="391" t="s">
        <v>2</v>
      </c>
      <c r="R26" s="430"/>
      <c r="S26" s="392"/>
      <c r="T26" s="423">
        <v>1</v>
      </c>
      <c r="U26" s="424"/>
      <c r="V26" s="425"/>
      <c r="W26" s="423">
        <v>2</v>
      </c>
      <c r="X26" s="424"/>
      <c r="Y26" s="424"/>
      <c r="Z26" s="423">
        <v>3</v>
      </c>
      <c r="AA26" s="424"/>
      <c r="AB26" s="425"/>
      <c r="AC26" s="423" t="s">
        <v>10</v>
      </c>
      <c r="AD26" s="424"/>
      <c r="AE26" s="425"/>
      <c r="AF26" s="391" t="s">
        <v>2</v>
      </c>
      <c r="AG26" s="392"/>
      <c r="AH26" s="18" t="s">
        <v>34</v>
      </c>
    </row>
    <row r="27" spans="1:36" ht="21.75" customHeight="1" thickBot="1" x14ac:dyDescent="0.25">
      <c r="A27" s="428"/>
      <c r="B27" s="431"/>
      <c r="C27" s="432"/>
      <c r="D27" s="433"/>
      <c r="E27" s="431"/>
      <c r="F27" s="432"/>
      <c r="G27" s="433"/>
      <c r="H27" s="431"/>
      <c r="I27" s="432"/>
      <c r="J27" s="433"/>
      <c r="K27" s="431"/>
      <c r="L27" s="432"/>
      <c r="M27" s="433"/>
      <c r="N27" s="431"/>
      <c r="O27" s="432"/>
      <c r="P27" s="433"/>
      <c r="Q27" s="410" t="s">
        <v>46</v>
      </c>
      <c r="R27" s="411"/>
      <c r="S27" s="412"/>
      <c r="T27" s="410" t="s">
        <v>3</v>
      </c>
      <c r="U27" s="411"/>
      <c r="V27" s="412"/>
      <c r="W27" s="410" t="s">
        <v>3</v>
      </c>
      <c r="X27" s="411"/>
      <c r="Y27" s="412"/>
      <c r="Z27" s="410" t="s">
        <v>3</v>
      </c>
      <c r="AA27" s="411"/>
      <c r="AB27" s="412"/>
      <c r="AC27" s="410" t="s">
        <v>3</v>
      </c>
      <c r="AD27" s="411"/>
      <c r="AE27" s="412"/>
      <c r="AF27" s="140"/>
      <c r="AG27" s="141"/>
      <c r="AH27" s="19"/>
    </row>
    <row r="28" spans="1:36" ht="66.75" customHeight="1" thickBot="1" x14ac:dyDescent="0.25">
      <c r="A28" s="429"/>
      <c r="B28" s="205" t="s">
        <v>43</v>
      </c>
      <c r="C28" s="11" t="s">
        <v>44</v>
      </c>
      <c r="D28" s="208" t="s">
        <v>4</v>
      </c>
      <c r="E28" s="205" t="s">
        <v>43</v>
      </c>
      <c r="F28" s="11" t="s">
        <v>44</v>
      </c>
      <c r="G28" s="208" t="s">
        <v>4</v>
      </c>
      <c r="H28" s="205" t="s">
        <v>43</v>
      </c>
      <c r="I28" s="11" t="s">
        <v>44</v>
      </c>
      <c r="J28" s="209" t="s">
        <v>4</v>
      </c>
      <c r="K28" s="205" t="s">
        <v>43</v>
      </c>
      <c r="L28" s="11" t="s">
        <v>56</v>
      </c>
      <c r="M28" s="208" t="s">
        <v>4</v>
      </c>
      <c r="N28" s="205" t="s">
        <v>43</v>
      </c>
      <c r="O28" s="11" t="s">
        <v>44</v>
      </c>
      <c r="P28" s="209" t="s">
        <v>4</v>
      </c>
      <c r="Q28" s="205" t="s">
        <v>43</v>
      </c>
      <c r="R28" s="11" t="s">
        <v>44</v>
      </c>
      <c r="S28" s="208" t="s">
        <v>4</v>
      </c>
      <c r="T28" s="205" t="s">
        <v>43</v>
      </c>
      <c r="U28" s="11" t="s">
        <v>44</v>
      </c>
      <c r="V28" s="210" t="s">
        <v>4</v>
      </c>
      <c r="W28" s="205" t="s">
        <v>43</v>
      </c>
      <c r="X28" s="11" t="s">
        <v>44</v>
      </c>
      <c r="Y28" s="211" t="s">
        <v>4</v>
      </c>
      <c r="Z28" s="205" t="s">
        <v>43</v>
      </c>
      <c r="AA28" s="11" t="s">
        <v>44</v>
      </c>
      <c r="AB28" s="209" t="s">
        <v>4</v>
      </c>
      <c r="AC28" s="205" t="s">
        <v>43</v>
      </c>
      <c r="AD28" s="11" t="s">
        <v>44</v>
      </c>
      <c r="AE28" s="208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278" t="s">
        <v>5</v>
      </c>
      <c r="B29" s="337">
        <v>51</v>
      </c>
      <c r="C29" s="295">
        <v>25</v>
      </c>
      <c r="D29" s="338">
        <v>76</v>
      </c>
      <c r="E29" s="337">
        <v>32</v>
      </c>
      <c r="F29" s="295">
        <v>52</v>
      </c>
      <c r="G29" s="338">
        <v>84</v>
      </c>
      <c r="H29" s="337">
        <v>50</v>
      </c>
      <c r="I29" s="295">
        <v>43</v>
      </c>
      <c r="J29" s="338">
        <v>93</v>
      </c>
      <c r="K29" s="337">
        <v>39</v>
      </c>
      <c r="L29" s="295">
        <v>36</v>
      </c>
      <c r="M29" s="338">
        <v>75</v>
      </c>
      <c r="N29" s="337">
        <v>43</v>
      </c>
      <c r="O29" s="295">
        <v>41</v>
      </c>
      <c r="P29" s="339">
        <v>84</v>
      </c>
      <c r="Q29" s="294">
        <f>B29+E29+H29+K29+N29</f>
        <v>215</v>
      </c>
      <c r="R29" s="327">
        <f t="shared" ref="Q29:S41" si="4">C29+F29+I29+L29+O29</f>
        <v>197</v>
      </c>
      <c r="S29" s="296">
        <f t="shared" si="4"/>
        <v>412</v>
      </c>
      <c r="T29" s="337">
        <v>13</v>
      </c>
      <c r="U29" s="295">
        <v>137</v>
      </c>
      <c r="V29" s="338">
        <v>150</v>
      </c>
      <c r="W29" s="337">
        <v>8</v>
      </c>
      <c r="X29" s="295">
        <v>190</v>
      </c>
      <c r="Y29" s="338">
        <v>198</v>
      </c>
      <c r="Z29" s="337">
        <v>1</v>
      </c>
      <c r="AA29" s="295">
        <v>5</v>
      </c>
      <c r="AB29" s="339">
        <v>6</v>
      </c>
      <c r="AC29" s="337">
        <v>22</v>
      </c>
      <c r="AD29" s="295">
        <v>332</v>
      </c>
      <c r="AE29" s="338">
        <v>354</v>
      </c>
      <c r="AF29" s="334">
        <f t="shared" ref="AF29:AH41" si="5">Q29+AC29</f>
        <v>237</v>
      </c>
      <c r="AG29" s="335">
        <f t="shared" si="5"/>
        <v>529</v>
      </c>
      <c r="AH29" s="336">
        <f t="shared" si="5"/>
        <v>766</v>
      </c>
    </row>
    <row r="30" spans="1:36" ht="24" customHeight="1" x14ac:dyDescent="0.35">
      <c r="A30" s="276" t="s">
        <v>68</v>
      </c>
      <c r="B30" s="302">
        <v>35</v>
      </c>
      <c r="C30" s="303">
        <v>1</v>
      </c>
      <c r="D30" s="340">
        <v>36</v>
      </c>
      <c r="E30" s="302">
        <v>30</v>
      </c>
      <c r="F30" s="303">
        <v>1</v>
      </c>
      <c r="G30" s="340">
        <v>31</v>
      </c>
      <c r="H30" s="302">
        <v>40</v>
      </c>
      <c r="I30" s="303">
        <v>8</v>
      </c>
      <c r="J30" s="340">
        <v>48</v>
      </c>
      <c r="K30" s="302">
        <v>33</v>
      </c>
      <c r="L30" s="303">
        <v>6</v>
      </c>
      <c r="M30" s="340">
        <v>39</v>
      </c>
      <c r="N30" s="302">
        <v>30</v>
      </c>
      <c r="O30" s="303">
        <v>11</v>
      </c>
      <c r="P30" s="341">
        <v>41</v>
      </c>
      <c r="Q30" s="309">
        <f>B30+E30+H30+K30+N30</f>
        <v>168</v>
      </c>
      <c r="R30" s="303">
        <f t="shared" si="4"/>
        <v>27</v>
      </c>
      <c r="S30" s="310">
        <f t="shared" si="4"/>
        <v>195</v>
      </c>
      <c r="T30" s="302">
        <v>23</v>
      </c>
      <c r="U30" s="303">
        <v>0</v>
      </c>
      <c r="V30" s="340">
        <v>23</v>
      </c>
      <c r="W30" s="302">
        <v>16</v>
      </c>
      <c r="X30" s="303">
        <v>0</v>
      </c>
      <c r="Y30" s="340">
        <v>16</v>
      </c>
      <c r="Z30" s="302">
        <v>1</v>
      </c>
      <c r="AA30" s="303">
        <v>0</v>
      </c>
      <c r="AB30" s="340">
        <v>1</v>
      </c>
      <c r="AC30" s="302">
        <v>40</v>
      </c>
      <c r="AD30" s="303">
        <v>0</v>
      </c>
      <c r="AE30" s="340">
        <v>40</v>
      </c>
      <c r="AF30" s="316">
        <f t="shared" si="5"/>
        <v>208</v>
      </c>
      <c r="AG30" s="317">
        <f t="shared" si="5"/>
        <v>27</v>
      </c>
      <c r="AH30" s="321">
        <f t="shared" si="5"/>
        <v>235</v>
      </c>
    </row>
    <row r="31" spans="1:36" ht="44.25" customHeight="1" x14ac:dyDescent="0.35">
      <c r="A31" s="277" t="s">
        <v>69</v>
      </c>
      <c r="B31" s="302">
        <v>0</v>
      </c>
      <c r="C31" s="303">
        <v>0</v>
      </c>
      <c r="D31" s="340">
        <v>0</v>
      </c>
      <c r="E31" s="302">
        <v>14</v>
      </c>
      <c r="F31" s="303">
        <v>12</v>
      </c>
      <c r="G31" s="340">
        <v>26</v>
      </c>
      <c r="H31" s="302">
        <v>25</v>
      </c>
      <c r="I31" s="303">
        <v>10</v>
      </c>
      <c r="J31" s="340">
        <v>35</v>
      </c>
      <c r="K31" s="302">
        <v>31</v>
      </c>
      <c r="L31" s="303">
        <v>8</v>
      </c>
      <c r="M31" s="340">
        <v>39</v>
      </c>
      <c r="N31" s="302">
        <v>31</v>
      </c>
      <c r="O31" s="303">
        <v>5</v>
      </c>
      <c r="P31" s="341">
        <v>36</v>
      </c>
      <c r="Q31" s="309">
        <f>B31+E31+H31+K31+N31</f>
        <v>101</v>
      </c>
      <c r="R31" s="303">
        <f t="shared" si="4"/>
        <v>35</v>
      </c>
      <c r="S31" s="310">
        <f t="shared" si="4"/>
        <v>136</v>
      </c>
      <c r="T31" s="302">
        <v>0</v>
      </c>
      <c r="U31" s="303">
        <v>0</v>
      </c>
      <c r="V31" s="340">
        <v>0</v>
      </c>
      <c r="W31" s="302">
        <v>0</v>
      </c>
      <c r="X31" s="303">
        <v>0</v>
      </c>
      <c r="Y31" s="340">
        <v>0</v>
      </c>
      <c r="Z31" s="302">
        <v>0</v>
      </c>
      <c r="AA31" s="303">
        <v>0</v>
      </c>
      <c r="AB31" s="341">
        <v>0</v>
      </c>
      <c r="AC31" s="302">
        <v>0</v>
      </c>
      <c r="AD31" s="303">
        <v>0</v>
      </c>
      <c r="AE31" s="341">
        <v>0</v>
      </c>
      <c r="AF31" s="316">
        <f t="shared" si="5"/>
        <v>101</v>
      </c>
      <c r="AG31" s="317">
        <f t="shared" si="5"/>
        <v>35</v>
      </c>
      <c r="AH31" s="321">
        <f t="shared" si="5"/>
        <v>136</v>
      </c>
    </row>
    <row r="32" spans="1:36" ht="44.25" customHeight="1" x14ac:dyDescent="0.35">
      <c r="A32" s="278" t="s">
        <v>75</v>
      </c>
      <c r="B32" s="302">
        <v>0</v>
      </c>
      <c r="C32" s="303">
        <v>0</v>
      </c>
      <c r="D32" s="340">
        <v>0</v>
      </c>
      <c r="E32" s="302">
        <v>0</v>
      </c>
      <c r="F32" s="303">
        <v>20</v>
      </c>
      <c r="G32" s="340">
        <v>20</v>
      </c>
      <c r="H32" s="302">
        <v>0</v>
      </c>
      <c r="I32" s="303">
        <v>33</v>
      </c>
      <c r="J32" s="340">
        <v>33</v>
      </c>
      <c r="K32" s="302">
        <v>0</v>
      </c>
      <c r="L32" s="303">
        <v>21</v>
      </c>
      <c r="M32" s="340">
        <v>21</v>
      </c>
      <c r="N32" s="302">
        <v>0</v>
      </c>
      <c r="O32" s="303">
        <v>13</v>
      </c>
      <c r="P32" s="341">
        <v>13</v>
      </c>
      <c r="Q32" s="309">
        <f>B32+E32+H32+K32+N32</f>
        <v>0</v>
      </c>
      <c r="R32" s="303">
        <f t="shared" si="4"/>
        <v>87</v>
      </c>
      <c r="S32" s="310">
        <f t="shared" si="4"/>
        <v>87</v>
      </c>
      <c r="T32" s="302">
        <v>0</v>
      </c>
      <c r="U32" s="303">
        <v>0</v>
      </c>
      <c r="V32" s="340">
        <v>0</v>
      </c>
      <c r="W32" s="302">
        <v>0</v>
      </c>
      <c r="X32" s="303">
        <v>0</v>
      </c>
      <c r="Y32" s="340">
        <v>0</v>
      </c>
      <c r="Z32" s="302">
        <v>0</v>
      </c>
      <c r="AA32" s="303">
        <v>0</v>
      </c>
      <c r="AB32" s="341">
        <v>0</v>
      </c>
      <c r="AC32" s="302">
        <v>0</v>
      </c>
      <c r="AD32" s="303">
        <v>0</v>
      </c>
      <c r="AE32" s="341">
        <v>0</v>
      </c>
      <c r="AF32" s="316">
        <f t="shared" si="5"/>
        <v>0</v>
      </c>
      <c r="AG32" s="317">
        <f t="shared" si="5"/>
        <v>87</v>
      </c>
      <c r="AH32" s="321">
        <f t="shared" si="5"/>
        <v>87</v>
      </c>
    </row>
    <row r="33" spans="1:36" s="74" customFormat="1" ht="42.75" customHeight="1" x14ac:dyDescent="0.35">
      <c r="A33" s="284" t="s">
        <v>6</v>
      </c>
      <c r="B33" s="316">
        <v>0</v>
      </c>
      <c r="C33" s="317">
        <v>5</v>
      </c>
      <c r="D33" s="319">
        <v>5</v>
      </c>
      <c r="E33" s="316">
        <v>0</v>
      </c>
      <c r="F33" s="317">
        <v>34</v>
      </c>
      <c r="G33" s="319">
        <v>34</v>
      </c>
      <c r="H33" s="316">
        <v>0</v>
      </c>
      <c r="I33" s="317">
        <v>39</v>
      </c>
      <c r="J33" s="319">
        <v>39</v>
      </c>
      <c r="K33" s="316">
        <v>0</v>
      </c>
      <c r="L33" s="317">
        <v>58</v>
      </c>
      <c r="M33" s="319">
        <v>58</v>
      </c>
      <c r="N33" s="316">
        <v>0</v>
      </c>
      <c r="O33" s="317">
        <v>55</v>
      </c>
      <c r="P33" s="318">
        <v>55</v>
      </c>
      <c r="Q33" s="320">
        <f>B33+E33+H33+K33+N33</f>
        <v>0</v>
      </c>
      <c r="R33" s="317">
        <f t="shared" si="4"/>
        <v>191</v>
      </c>
      <c r="S33" s="321">
        <f t="shared" si="4"/>
        <v>191</v>
      </c>
      <c r="T33" s="316">
        <v>0</v>
      </c>
      <c r="U33" s="317">
        <v>65</v>
      </c>
      <c r="V33" s="319">
        <v>65</v>
      </c>
      <c r="W33" s="316">
        <v>0</v>
      </c>
      <c r="X33" s="317">
        <v>74</v>
      </c>
      <c r="Y33" s="319">
        <v>74</v>
      </c>
      <c r="Z33" s="316">
        <v>0</v>
      </c>
      <c r="AA33" s="317">
        <v>3</v>
      </c>
      <c r="AB33" s="318">
        <v>3</v>
      </c>
      <c r="AC33" s="320">
        <v>0</v>
      </c>
      <c r="AD33" s="317">
        <v>142</v>
      </c>
      <c r="AE33" s="321">
        <v>142</v>
      </c>
      <c r="AF33" s="299">
        <f t="shared" si="5"/>
        <v>0</v>
      </c>
      <c r="AG33" s="300">
        <f t="shared" si="5"/>
        <v>333</v>
      </c>
      <c r="AH33" s="301">
        <f t="shared" si="5"/>
        <v>333</v>
      </c>
    </row>
    <row r="34" spans="1:36" ht="29.25" customHeight="1" x14ac:dyDescent="0.35">
      <c r="A34" s="279" t="s">
        <v>66</v>
      </c>
      <c r="B34" s="316">
        <v>104</v>
      </c>
      <c r="C34" s="317">
        <v>11</v>
      </c>
      <c r="D34" s="319">
        <v>115</v>
      </c>
      <c r="E34" s="316">
        <v>156</v>
      </c>
      <c r="F34" s="317">
        <v>10</v>
      </c>
      <c r="G34" s="319">
        <v>166</v>
      </c>
      <c r="H34" s="316">
        <v>119</v>
      </c>
      <c r="I34" s="317">
        <v>16</v>
      </c>
      <c r="J34" s="319">
        <v>135</v>
      </c>
      <c r="K34" s="316">
        <v>111</v>
      </c>
      <c r="L34" s="317">
        <v>38</v>
      </c>
      <c r="M34" s="319">
        <v>149</v>
      </c>
      <c r="N34" s="316">
        <v>99</v>
      </c>
      <c r="O34" s="317">
        <v>25</v>
      </c>
      <c r="P34" s="318">
        <v>124</v>
      </c>
      <c r="Q34" s="320">
        <f t="shared" si="4"/>
        <v>589</v>
      </c>
      <c r="R34" s="317">
        <f t="shared" si="4"/>
        <v>100</v>
      </c>
      <c r="S34" s="321">
        <f t="shared" si="4"/>
        <v>689</v>
      </c>
      <c r="T34" s="316">
        <v>61</v>
      </c>
      <c r="U34" s="317">
        <v>11</v>
      </c>
      <c r="V34" s="319">
        <v>72</v>
      </c>
      <c r="W34" s="316">
        <v>58</v>
      </c>
      <c r="X34" s="317">
        <v>37</v>
      </c>
      <c r="Y34" s="319">
        <v>95</v>
      </c>
      <c r="Z34" s="316">
        <v>1</v>
      </c>
      <c r="AA34" s="317">
        <v>0</v>
      </c>
      <c r="AB34" s="318">
        <v>1</v>
      </c>
      <c r="AC34" s="320">
        <v>120</v>
      </c>
      <c r="AD34" s="317">
        <v>48</v>
      </c>
      <c r="AE34" s="322">
        <v>168</v>
      </c>
      <c r="AF34" s="299">
        <f t="shared" si="5"/>
        <v>709</v>
      </c>
      <c r="AG34" s="300">
        <f t="shared" si="5"/>
        <v>148</v>
      </c>
      <c r="AH34" s="301">
        <f t="shared" si="5"/>
        <v>857</v>
      </c>
    </row>
    <row r="35" spans="1:36" ht="29.25" customHeight="1" x14ac:dyDescent="0.35">
      <c r="A35" s="279" t="s">
        <v>39</v>
      </c>
      <c r="B35" s="316">
        <v>21</v>
      </c>
      <c r="C35" s="317">
        <v>5</v>
      </c>
      <c r="D35" s="319">
        <v>26</v>
      </c>
      <c r="E35" s="316">
        <v>16</v>
      </c>
      <c r="F35" s="317">
        <v>15</v>
      </c>
      <c r="G35" s="319">
        <v>31</v>
      </c>
      <c r="H35" s="316">
        <v>30</v>
      </c>
      <c r="I35" s="317">
        <v>16</v>
      </c>
      <c r="J35" s="319">
        <v>46</v>
      </c>
      <c r="K35" s="316">
        <v>18</v>
      </c>
      <c r="L35" s="317">
        <v>30</v>
      </c>
      <c r="M35" s="319">
        <v>48</v>
      </c>
      <c r="N35" s="316">
        <v>24</v>
      </c>
      <c r="O35" s="317">
        <v>17</v>
      </c>
      <c r="P35" s="318">
        <v>41</v>
      </c>
      <c r="Q35" s="320">
        <f t="shared" si="4"/>
        <v>109</v>
      </c>
      <c r="R35" s="317">
        <f t="shared" si="4"/>
        <v>83</v>
      </c>
      <c r="S35" s="321">
        <f t="shared" si="4"/>
        <v>192</v>
      </c>
      <c r="T35" s="316">
        <v>0</v>
      </c>
      <c r="U35" s="317">
        <v>9</v>
      </c>
      <c r="V35" s="319">
        <v>9</v>
      </c>
      <c r="W35" s="316">
        <v>0</v>
      </c>
      <c r="X35" s="317">
        <v>6</v>
      </c>
      <c r="Y35" s="319">
        <v>6</v>
      </c>
      <c r="Z35" s="316">
        <v>0</v>
      </c>
      <c r="AA35" s="317">
        <v>13</v>
      </c>
      <c r="AB35" s="319">
        <v>13</v>
      </c>
      <c r="AC35" s="320">
        <v>0</v>
      </c>
      <c r="AD35" s="317">
        <v>28</v>
      </c>
      <c r="AE35" s="322">
        <v>28</v>
      </c>
      <c r="AF35" s="299">
        <f t="shared" si="5"/>
        <v>109</v>
      </c>
      <c r="AG35" s="300">
        <f t="shared" si="5"/>
        <v>111</v>
      </c>
      <c r="AH35" s="301">
        <f t="shared" si="5"/>
        <v>220</v>
      </c>
    </row>
    <row r="36" spans="1:36" ht="28.5" customHeight="1" x14ac:dyDescent="0.35">
      <c r="A36" s="279" t="s">
        <v>36</v>
      </c>
      <c r="B36" s="316">
        <v>0</v>
      </c>
      <c r="C36" s="317">
        <v>0</v>
      </c>
      <c r="D36" s="319">
        <v>0</v>
      </c>
      <c r="E36" s="316">
        <v>1</v>
      </c>
      <c r="F36" s="317">
        <v>62</v>
      </c>
      <c r="G36" s="319">
        <v>63</v>
      </c>
      <c r="H36" s="316">
        <v>3</v>
      </c>
      <c r="I36" s="317">
        <v>65</v>
      </c>
      <c r="J36" s="319">
        <v>68</v>
      </c>
      <c r="K36" s="316">
        <v>41</v>
      </c>
      <c r="L36" s="317">
        <v>91</v>
      </c>
      <c r="M36" s="319">
        <v>132</v>
      </c>
      <c r="N36" s="316">
        <v>47</v>
      </c>
      <c r="O36" s="317">
        <v>53</v>
      </c>
      <c r="P36" s="318">
        <v>100</v>
      </c>
      <c r="Q36" s="320">
        <f t="shared" si="4"/>
        <v>92</v>
      </c>
      <c r="R36" s="317">
        <f t="shared" si="4"/>
        <v>271</v>
      </c>
      <c r="S36" s="321">
        <f t="shared" si="4"/>
        <v>363</v>
      </c>
      <c r="T36" s="316">
        <v>29</v>
      </c>
      <c r="U36" s="317">
        <v>80</v>
      </c>
      <c r="V36" s="319">
        <v>109</v>
      </c>
      <c r="W36" s="316">
        <v>23</v>
      </c>
      <c r="X36" s="317">
        <v>97</v>
      </c>
      <c r="Y36" s="319">
        <v>120</v>
      </c>
      <c r="Z36" s="316">
        <v>1</v>
      </c>
      <c r="AA36" s="317">
        <v>3</v>
      </c>
      <c r="AB36" s="319">
        <v>4</v>
      </c>
      <c r="AC36" s="320">
        <v>53</v>
      </c>
      <c r="AD36" s="317">
        <v>180</v>
      </c>
      <c r="AE36" s="322">
        <v>233</v>
      </c>
      <c r="AF36" s="299">
        <f t="shared" si="5"/>
        <v>145</v>
      </c>
      <c r="AG36" s="300">
        <f t="shared" si="5"/>
        <v>451</v>
      </c>
      <c r="AH36" s="301">
        <f t="shared" si="5"/>
        <v>596</v>
      </c>
    </row>
    <row r="37" spans="1:36" ht="38.25" customHeight="1" x14ac:dyDescent="0.35">
      <c r="A37" s="280" t="s">
        <v>7</v>
      </c>
      <c r="B37" s="316">
        <v>1</v>
      </c>
      <c r="C37" s="317">
        <v>15</v>
      </c>
      <c r="D37" s="318">
        <v>16</v>
      </c>
      <c r="E37" s="316">
        <v>15</v>
      </c>
      <c r="F37" s="317">
        <v>20</v>
      </c>
      <c r="G37" s="318">
        <v>35</v>
      </c>
      <c r="H37" s="316">
        <v>4</v>
      </c>
      <c r="I37" s="317">
        <v>37</v>
      </c>
      <c r="J37" s="323">
        <v>41</v>
      </c>
      <c r="K37" s="318">
        <v>10</v>
      </c>
      <c r="L37" s="317">
        <v>32</v>
      </c>
      <c r="M37" s="318">
        <v>42</v>
      </c>
      <c r="N37" s="316">
        <v>21</v>
      </c>
      <c r="O37" s="317">
        <v>8</v>
      </c>
      <c r="P37" s="318">
        <v>29</v>
      </c>
      <c r="Q37" s="320">
        <f t="shared" si="4"/>
        <v>51</v>
      </c>
      <c r="R37" s="317">
        <f t="shared" si="4"/>
        <v>112</v>
      </c>
      <c r="S37" s="321">
        <f t="shared" si="4"/>
        <v>163</v>
      </c>
      <c r="T37" s="316">
        <v>24</v>
      </c>
      <c r="U37" s="317">
        <v>9</v>
      </c>
      <c r="V37" s="318">
        <v>33</v>
      </c>
      <c r="W37" s="316">
        <v>16</v>
      </c>
      <c r="X37" s="317">
        <v>8</v>
      </c>
      <c r="Y37" s="318">
        <v>24</v>
      </c>
      <c r="Z37" s="316">
        <v>0</v>
      </c>
      <c r="AA37" s="317">
        <v>0</v>
      </c>
      <c r="AB37" s="323">
        <v>0</v>
      </c>
      <c r="AC37" s="320">
        <v>40</v>
      </c>
      <c r="AD37" s="317">
        <v>17</v>
      </c>
      <c r="AE37" s="322">
        <v>57</v>
      </c>
      <c r="AF37" s="299">
        <f t="shared" si="5"/>
        <v>91</v>
      </c>
      <c r="AG37" s="300">
        <f t="shared" si="5"/>
        <v>129</v>
      </c>
      <c r="AH37" s="301">
        <f t="shared" si="5"/>
        <v>220</v>
      </c>
    </row>
    <row r="38" spans="1:36" ht="59.25" customHeight="1" x14ac:dyDescent="0.35">
      <c r="A38" s="281" t="s">
        <v>60</v>
      </c>
      <c r="B38" s="316">
        <v>25</v>
      </c>
      <c r="C38" s="317">
        <v>6</v>
      </c>
      <c r="D38" s="323">
        <v>31</v>
      </c>
      <c r="E38" s="318">
        <v>0</v>
      </c>
      <c r="F38" s="317">
        <v>22</v>
      </c>
      <c r="G38" s="318">
        <v>22</v>
      </c>
      <c r="H38" s="316">
        <v>29</v>
      </c>
      <c r="I38" s="317">
        <v>20</v>
      </c>
      <c r="J38" s="323">
        <v>49</v>
      </c>
      <c r="K38" s="318">
        <v>11</v>
      </c>
      <c r="L38" s="317">
        <v>16</v>
      </c>
      <c r="M38" s="318">
        <v>27</v>
      </c>
      <c r="N38" s="316">
        <v>29</v>
      </c>
      <c r="O38" s="317">
        <v>14</v>
      </c>
      <c r="P38" s="318">
        <v>43</v>
      </c>
      <c r="Q38" s="320">
        <f t="shared" si="4"/>
        <v>94</v>
      </c>
      <c r="R38" s="317">
        <f t="shared" si="4"/>
        <v>78</v>
      </c>
      <c r="S38" s="321">
        <f>D38+G38+J38+M38+P38</f>
        <v>172</v>
      </c>
      <c r="T38" s="316">
        <v>0</v>
      </c>
      <c r="U38" s="317">
        <v>0</v>
      </c>
      <c r="V38" s="323" t="s">
        <v>65</v>
      </c>
      <c r="W38" s="318">
        <v>0</v>
      </c>
      <c r="X38" s="317">
        <v>0</v>
      </c>
      <c r="Y38" s="318">
        <v>0</v>
      </c>
      <c r="Z38" s="316">
        <v>0</v>
      </c>
      <c r="AA38" s="317">
        <v>0</v>
      </c>
      <c r="AB38" s="318">
        <v>0</v>
      </c>
      <c r="AC38" s="320">
        <v>0</v>
      </c>
      <c r="AD38" s="317">
        <v>0</v>
      </c>
      <c r="AE38" s="322">
        <v>0</v>
      </c>
      <c r="AF38" s="299">
        <f t="shared" si="5"/>
        <v>94</v>
      </c>
      <c r="AG38" s="300">
        <f t="shared" si="5"/>
        <v>78</v>
      </c>
      <c r="AH38" s="301">
        <f t="shared" si="5"/>
        <v>172</v>
      </c>
    </row>
    <row r="39" spans="1:36" ht="43.5" customHeight="1" x14ac:dyDescent="0.35">
      <c r="A39" s="282" t="s">
        <v>45</v>
      </c>
      <c r="B39" s="324">
        <v>20</v>
      </c>
      <c r="C39" s="327">
        <v>0</v>
      </c>
      <c r="D39" s="326">
        <v>20</v>
      </c>
      <c r="E39" s="324">
        <v>10</v>
      </c>
      <c r="F39" s="327">
        <v>1</v>
      </c>
      <c r="G39" s="326">
        <v>11</v>
      </c>
      <c r="H39" s="324">
        <v>37</v>
      </c>
      <c r="I39" s="327">
        <v>30</v>
      </c>
      <c r="J39" s="326">
        <v>67</v>
      </c>
      <c r="K39" s="324">
        <v>86</v>
      </c>
      <c r="L39" s="327">
        <v>38</v>
      </c>
      <c r="M39" s="326">
        <v>124</v>
      </c>
      <c r="N39" s="324">
        <v>62</v>
      </c>
      <c r="O39" s="327">
        <v>18</v>
      </c>
      <c r="P39" s="325">
        <v>80</v>
      </c>
      <c r="Q39" s="320">
        <f t="shared" si="4"/>
        <v>215</v>
      </c>
      <c r="R39" s="317">
        <f t="shared" si="4"/>
        <v>87</v>
      </c>
      <c r="S39" s="321">
        <f>D39+G39+J39+M39+P39</f>
        <v>302</v>
      </c>
      <c r="T39" s="316">
        <v>19</v>
      </c>
      <c r="U39" s="317">
        <v>0</v>
      </c>
      <c r="V39" s="319">
        <v>19</v>
      </c>
      <c r="W39" s="316">
        <v>18</v>
      </c>
      <c r="X39" s="317">
        <v>2</v>
      </c>
      <c r="Y39" s="319">
        <v>20</v>
      </c>
      <c r="Z39" s="316">
        <v>0</v>
      </c>
      <c r="AA39" s="317">
        <v>0</v>
      </c>
      <c r="AB39" s="318">
        <v>0</v>
      </c>
      <c r="AC39" s="320">
        <v>37</v>
      </c>
      <c r="AD39" s="317">
        <v>2</v>
      </c>
      <c r="AE39" s="322">
        <v>39</v>
      </c>
      <c r="AF39" s="299">
        <f t="shared" si="5"/>
        <v>252</v>
      </c>
      <c r="AG39" s="300">
        <f t="shared" si="5"/>
        <v>89</v>
      </c>
      <c r="AH39" s="301">
        <f t="shared" si="5"/>
        <v>341</v>
      </c>
    </row>
    <row r="40" spans="1:36" ht="43.5" customHeight="1" x14ac:dyDescent="0.35">
      <c r="A40" s="282" t="s">
        <v>8</v>
      </c>
      <c r="B40" s="316">
        <v>21</v>
      </c>
      <c r="C40" s="317">
        <v>0</v>
      </c>
      <c r="D40" s="323">
        <v>21</v>
      </c>
      <c r="E40" s="318">
        <v>20</v>
      </c>
      <c r="F40" s="317">
        <v>1</v>
      </c>
      <c r="G40" s="318">
        <v>21</v>
      </c>
      <c r="H40" s="316">
        <v>27</v>
      </c>
      <c r="I40" s="317">
        <v>13</v>
      </c>
      <c r="J40" s="323">
        <v>40</v>
      </c>
      <c r="K40" s="318">
        <v>27</v>
      </c>
      <c r="L40" s="317">
        <v>9</v>
      </c>
      <c r="M40" s="318">
        <v>36</v>
      </c>
      <c r="N40" s="316">
        <v>19</v>
      </c>
      <c r="O40" s="317">
        <v>11</v>
      </c>
      <c r="P40" s="323">
        <v>30</v>
      </c>
      <c r="Q40" s="320">
        <f t="shared" si="4"/>
        <v>114</v>
      </c>
      <c r="R40" s="317">
        <f t="shared" si="4"/>
        <v>34</v>
      </c>
      <c r="S40" s="321">
        <f t="shared" si="4"/>
        <v>148</v>
      </c>
      <c r="T40" s="316">
        <v>24</v>
      </c>
      <c r="U40" s="317">
        <v>1</v>
      </c>
      <c r="V40" s="319">
        <v>25</v>
      </c>
      <c r="W40" s="316">
        <v>18</v>
      </c>
      <c r="X40" s="317">
        <v>7</v>
      </c>
      <c r="Y40" s="319">
        <v>25</v>
      </c>
      <c r="Z40" s="316">
        <v>0</v>
      </c>
      <c r="AA40" s="317">
        <v>0</v>
      </c>
      <c r="AB40" s="318">
        <v>0</v>
      </c>
      <c r="AC40" s="320">
        <v>42</v>
      </c>
      <c r="AD40" s="317">
        <v>8</v>
      </c>
      <c r="AE40" s="322">
        <v>50</v>
      </c>
      <c r="AF40" s="299">
        <f t="shared" si="5"/>
        <v>156</v>
      </c>
      <c r="AG40" s="300">
        <f t="shared" si="5"/>
        <v>42</v>
      </c>
      <c r="AH40" s="301">
        <f t="shared" si="5"/>
        <v>198</v>
      </c>
      <c r="AI40" s="4"/>
      <c r="AJ40" s="4"/>
    </row>
    <row r="41" spans="1:36" ht="41.25" customHeight="1" thickBot="1" x14ac:dyDescent="0.4">
      <c r="A41" s="285" t="s">
        <v>9</v>
      </c>
      <c r="B41" s="334">
        <v>0</v>
      </c>
      <c r="C41" s="342">
        <v>44</v>
      </c>
      <c r="D41" s="343">
        <v>44</v>
      </c>
      <c r="E41" s="334">
        <v>0</v>
      </c>
      <c r="F41" s="342">
        <v>92</v>
      </c>
      <c r="G41" s="343">
        <v>92</v>
      </c>
      <c r="H41" s="334">
        <v>15</v>
      </c>
      <c r="I41" s="342">
        <v>94</v>
      </c>
      <c r="J41" s="343">
        <v>109</v>
      </c>
      <c r="K41" s="334">
        <v>0</v>
      </c>
      <c r="L41" s="342">
        <v>111</v>
      </c>
      <c r="M41" s="343">
        <v>111</v>
      </c>
      <c r="N41" s="334">
        <v>44</v>
      </c>
      <c r="O41" s="342">
        <v>19</v>
      </c>
      <c r="P41" s="343">
        <v>63</v>
      </c>
      <c r="Q41" s="331">
        <f>B41+E41+H41+K41+N41</f>
        <v>59</v>
      </c>
      <c r="R41" s="332">
        <f>C41+F41+I41+L41+O41</f>
        <v>360</v>
      </c>
      <c r="S41" s="333">
        <f t="shared" si="4"/>
        <v>419</v>
      </c>
      <c r="T41" s="324">
        <v>0</v>
      </c>
      <c r="U41" s="332">
        <v>118</v>
      </c>
      <c r="V41" s="326">
        <v>118</v>
      </c>
      <c r="W41" s="324">
        <v>0</v>
      </c>
      <c r="X41" s="332">
        <v>146</v>
      </c>
      <c r="Y41" s="326">
        <v>146</v>
      </c>
      <c r="Z41" s="324">
        <v>0</v>
      </c>
      <c r="AA41" s="332">
        <v>6</v>
      </c>
      <c r="AB41" s="325">
        <v>6</v>
      </c>
      <c r="AC41" s="331">
        <v>0</v>
      </c>
      <c r="AD41" s="332">
        <v>270</v>
      </c>
      <c r="AE41" s="344">
        <v>270</v>
      </c>
      <c r="AF41" s="334">
        <f t="shared" si="5"/>
        <v>59</v>
      </c>
      <c r="AG41" s="300">
        <f t="shared" si="5"/>
        <v>630</v>
      </c>
      <c r="AH41" s="336">
        <f>S41+AE41</f>
        <v>689</v>
      </c>
    </row>
    <row r="42" spans="1:36" ht="27" customHeight="1" thickBot="1" x14ac:dyDescent="0.35">
      <c r="A42" s="26" t="s">
        <v>51</v>
      </c>
      <c r="B42" s="62">
        <f t="shared" ref="B42:AE42" si="6">SUM(B29:B41)</f>
        <v>278</v>
      </c>
      <c r="C42" s="62">
        <f t="shared" si="6"/>
        <v>112</v>
      </c>
      <c r="D42" s="62">
        <f t="shared" si="6"/>
        <v>390</v>
      </c>
      <c r="E42" s="62">
        <f t="shared" si="6"/>
        <v>294</v>
      </c>
      <c r="F42" s="62">
        <f t="shared" si="6"/>
        <v>342</v>
      </c>
      <c r="G42" s="62">
        <f t="shared" si="6"/>
        <v>636</v>
      </c>
      <c r="H42" s="62">
        <f t="shared" si="6"/>
        <v>379</v>
      </c>
      <c r="I42" s="62">
        <f t="shared" si="6"/>
        <v>424</v>
      </c>
      <c r="J42" s="62">
        <f t="shared" si="6"/>
        <v>803</v>
      </c>
      <c r="K42" s="62">
        <f t="shared" si="6"/>
        <v>407</v>
      </c>
      <c r="L42" s="62">
        <f t="shared" si="6"/>
        <v>494</v>
      </c>
      <c r="M42" s="62">
        <f t="shared" si="6"/>
        <v>901</v>
      </c>
      <c r="N42" s="62">
        <f t="shared" si="6"/>
        <v>449</v>
      </c>
      <c r="O42" s="62">
        <f t="shared" si="6"/>
        <v>290</v>
      </c>
      <c r="P42" s="62">
        <f t="shared" si="6"/>
        <v>739</v>
      </c>
      <c r="Q42" s="171">
        <f t="shared" si="6"/>
        <v>1807</v>
      </c>
      <c r="R42" s="171">
        <f t="shared" si="6"/>
        <v>1662</v>
      </c>
      <c r="S42" s="171">
        <f t="shared" si="6"/>
        <v>3469</v>
      </c>
      <c r="T42" s="62">
        <f t="shared" si="6"/>
        <v>193</v>
      </c>
      <c r="U42" s="62">
        <f t="shared" si="6"/>
        <v>430</v>
      </c>
      <c r="V42" s="62">
        <f t="shared" si="6"/>
        <v>623</v>
      </c>
      <c r="W42" s="62">
        <f t="shared" si="6"/>
        <v>157</v>
      </c>
      <c r="X42" s="62">
        <f t="shared" si="6"/>
        <v>567</v>
      </c>
      <c r="Y42" s="63">
        <f t="shared" si="6"/>
        <v>724</v>
      </c>
      <c r="Z42" s="62">
        <f t="shared" si="6"/>
        <v>4</v>
      </c>
      <c r="AA42" s="62">
        <f t="shared" si="6"/>
        <v>30</v>
      </c>
      <c r="AB42" s="64">
        <f t="shared" si="6"/>
        <v>34</v>
      </c>
      <c r="AC42" s="64">
        <f t="shared" si="6"/>
        <v>354</v>
      </c>
      <c r="AD42" s="64">
        <f t="shared" si="6"/>
        <v>1027</v>
      </c>
      <c r="AE42" s="64">
        <f t="shared" si="6"/>
        <v>1381</v>
      </c>
      <c r="AF42" s="63">
        <f t="shared" ref="AF42:AH42" si="7">Q42+AC42</f>
        <v>2161</v>
      </c>
      <c r="AG42" s="66">
        <f t="shared" si="7"/>
        <v>2689</v>
      </c>
      <c r="AH42" s="67">
        <f t="shared" si="7"/>
        <v>4850</v>
      </c>
    </row>
    <row r="43" spans="1:36" ht="38.25" customHeight="1" thickBot="1" x14ac:dyDescent="0.25">
      <c r="A43" s="413" t="s">
        <v>82</v>
      </c>
      <c r="B43" s="413"/>
      <c r="C43" s="413"/>
      <c r="D43" s="413"/>
      <c r="E43" s="413"/>
      <c r="F43" s="413"/>
      <c r="G43" s="413"/>
      <c r="H43" s="413"/>
      <c r="I43" s="413"/>
      <c r="J43" s="413"/>
      <c r="K43" s="413"/>
      <c r="L43" s="413"/>
      <c r="M43" s="413"/>
      <c r="N43" s="413"/>
      <c r="O43" s="413"/>
      <c r="P43" s="413"/>
      <c r="Q43" s="413"/>
      <c r="R43" s="413"/>
      <c r="S43" s="413"/>
      <c r="T43" s="413"/>
      <c r="U43" s="413"/>
      <c r="V43" s="413"/>
    </row>
    <row r="44" spans="1:36" ht="24" customHeight="1" thickBot="1" x14ac:dyDescent="0.25">
      <c r="A44" s="414" t="s">
        <v>57</v>
      </c>
      <c r="B44" s="36" t="s">
        <v>11</v>
      </c>
      <c r="C44" s="37"/>
      <c r="D44" s="38"/>
      <c r="E44" s="36" t="s">
        <v>12</v>
      </c>
      <c r="F44" s="37"/>
      <c r="G44" s="38"/>
      <c r="H44" s="36" t="s">
        <v>13</v>
      </c>
      <c r="I44" s="37"/>
      <c r="J44" s="38"/>
      <c r="K44" s="36" t="s">
        <v>14</v>
      </c>
      <c r="L44" s="37"/>
      <c r="M44" s="38"/>
      <c r="N44" s="36" t="s">
        <v>15</v>
      </c>
      <c r="O44" s="37"/>
      <c r="P44" s="38"/>
      <c r="Q44" s="36" t="s">
        <v>16</v>
      </c>
      <c r="R44" s="37"/>
      <c r="S44" s="38"/>
      <c r="T44" s="416" t="s">
        <v>4</v>
      </c>
      <c r="U44" s="417"/>
      <c r="V44" s="418"/>
      <c r="W44" s="7"/>
      <c r="X44" s="7"/>
      <c r="Y44" s="7"/>
      <c r="Z44" s="7"/>
      <c r="AA44" s="7"/>
    </row>
    <row r="45" spans="1:36" ht="22.5" customHeight="1" thickBot="1" x14ac:dyDescent="0.35">
      <c r="A45" s="415"/>
      <c r="B45" s="39"/>
      <c r="C45" s="40"/>
      <c r="D45" s="41"/>
      <c r="E45" s="39"/>
      <c r="F45" s="40"/>
      <c r="G45" s="41"/>
      <c r="H45" s="39"/>
      <c r="I45" s="40"/>
      <c r="J45" s="41"/>
      <c r="K45" s="39"/>
      <c r="L45" s="40"/>
      <c r="M45" s="41"/>
      <c r="N45" s="39"/>
      <c r="O45" s="40"/>
      <c r="P45" s="41"/>
      <c r="Q45" s="39"/>
      <c r="R45" s="40"/>
      <c r="S45" s="41"/>
      <c r="T45" s="419" t="s">
        <v>17</v>
      </c>
      <c r="U45" s="420"/>
      <c r="V45" s="421"/>
      <c r="W45" s="8"/>
      <c r="X45" s="8"/>
      <c r="Y45" s="8"/>
      <c r="Z45" s="8"/>
      <c r="AA45" s="8"/>
      <c r="AH45" s="22"/>
    </row>
    <row r="46" spans="1:36" ht="69" customHeight="1" thickBot="1" x14ac:dyDescent="0.25">
      <c r="A46" s="415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86" t="s">
        <v>69</v>
      </c>
      <c r="B47" s="297">
        <v>21</v>
      </c>
      <c r="C47" s="291">
        <v>9</v>
      </c>
      <c r="D47" s="345">
        <v>30</v>
      </c>
      <c r="E47" s="297">
        <v>26</v>
      </c>
      <c r="F47" s="291">
        <v>6</v>
      </c>
      <c r="G47" s="298">
        <v>32</v>
      </c>
      <c r="H47" s="292">
        <v>23</v>
      </c>
      <c r="I47" s="291">
        <v>3</v>
      </c>
      <c r="J47" s="345">
        <v>26</v>
      </c>
      <c r="K47" s="297">
        <v>23</v>
      </c>
      <c r="L47" s="291">
        <v>2</v>
      </c>
      <c r="M47" s="298">
        <v>25</v>
      </c>
      <c r="N47" s="292">
        <v>23</v>
      </c>
      <c r="O47" s="291">
        <v>0</v>
      </c>
      <c r="P47" s="345">
        <v>23</v>
      </c>
      <c r="Q47" s="297">
        <v>20</v>
      </c>
      <c r="R47" s="291">
        <v>1</v>
      </c>
      <c r="S47" s="298">
        <v>21</v>
      </c>
      <c r="T47" s="294">
        <f>B47+E47+K47+H47+N47+Q47</f>
        <v>136</v>
      </c>
      <c r="U47" s="295">
        <f t="shared" ref="T47:V51" si="8">C47+F47+L47+I47+O47+R47</f>
        <v>21</v>
      </c>
      <c r="V47" s="296">
        <f t="shared" si="8"/>
        <v>157</v>
      </c>
      <c r="W47" s="42"/>
      <c r="X47" s="42"/>
      <c r="Y47" s="42"/>
      <c r="Z47" s="42"/>
      <c r="AA47" s="42"/>
    </row>
    <row r="48" spans="1:36" ht="39" customHeight="1" x14ac:dyDescent="0.35">
      <c r="A48" s="278" t="s">
        <v>75</v>
      </c>
      <c r="B48" s="346">
        <v>30</v>
      </c>
      <c r="C48" s="300">
        <v>3</v>
      </c>
      <c r="D48" s="347">
        <v>33</v>
      </c>
      <c r="E48" s="346">
        <v>34</v>
      </c>
      <c r="F48" s="300">
        <v>15</v>
      </c>
      <c r="G48" s="301">
        <v>49</v>
      </c>
      <c r="H48" s="314">
        <v>44</v>
      </c>
      <c r="I48" s="300">
        <v>14</v>
      </c>
      <c r="J48" s="347">
        <v>58</v>
      </c>
      <c r="K48" s="346">
        <v>45</v>
      </c>
      <c r="L48" s="300">
        <v>22</v>
      </c>
      <c r="M48" s="301">
        <v>67</v>
      </c>
      <c r="N48" s="314">
        <v>37</v>
      </c>
      <c r="O48" s="300">
        <v>5</v>
      </c>
      <c r="P48" s="347">
        <v>42</v>
      </c>
      <c r="Q48" s="346">
        <v>0</v>
      </c>
      <c r="R48" s="300">
        <v>0</v>
      </c>
      <c r="S48" s="301">
        <v>0</v>
      </c>
      <c r="T48" s="320">
        <f>B48+E48+K48+H48+N48+Q48</f>
        <v>190</v>
      </c>
      <c r="U48" s="317">
        <f t="shared" si="8"/>
        <v>59</v>
      </c>
      <c r="V48" s="321">
        <f t="shared" si="8"/>
        <v>249</v>
      </c>
      <c r="W48" s="42"/>
      <c r="X48" s="42"/>
      <c r="Y48" s="42"/>
      <c r="Z48" s="42"/>
      <c r="AA48" s="42"/>
    </row>
    <row r="49" spans="1:31" ht="44.25" customHeight="1" x14ac:dyDescent="0.35">
      <c r="A49" s="280" t="s">
        <v>7</v>
      </c>
      <c r="B49" s="320">
        <v>469</v>
      </c>
      <c r="C49" s="317">
        <v>1091</v>
      </c>
      <c r="D49" s="322">
        <v>1560</v>
      </c>
      <c r="E49" s="320">
        <v>449</v>
      </c>
      <c r="F49" s="317">
        <v>810</v>
      </c>
      <c r="G49" s="321">
        <v>1259</v>
      </c>
      <c r="H49" s="319">
        <v>460</v>
      </c>
      <c r="I49" s="317">
        <v>480</v>
      </c>
      <c r="J49" s="322">
        <v>940</v>
      </c>
      <c r="K49" s="320">
        <v>456</v>
      </c>
      <c r="L49" s="317">
        <v>439</v>
      </c>
      <c r="M49" s="321">
        <v>895</v>
      </c>
      <c r="N49" s="319">
        <v>396</v>
      </c>
      <c r="O49" s="317">
        <v>300</v>
      </c>
      <c r="P49" s="322">
        <v>696</v>
      </c>
      <c r="Q49" s="320">
        <v>366</v>
      </c>
      <c r="R49" s="317">
        <v>155</v>
      </c>
      <c r="S49" s="321">
        <v>521</v>
      </c>
      <c r="T49" s="317">
        <f>B49+E49+K49+H49+N49+Q49</f>
        <v>2596</v>
      </c>
      <c r="U49" s="317">
        <f>C49+F49+L49+I49+O49+R49</f>
        <v>3275</v>
      </c>
      <c r="V49" s="321">
        <f>D49+G49+M49+J49+P49+S49</f>
        <v>5871</v>
      </c>
      <c r="W49" s="42"/>
      <c r="X49" s="42"/>
      <c r="Y49" s="42"/>
      <c r="Z49" s="42"/>
      <c r="AA49" s="42"/>
    </row>
    <row r="50" spans="1:31" ht="38.25" customHeight="1" x14ac:dyDescent="0.35">
      <c r="A50" s="287" t="s">
        <v>47</v>
      </c>
      <c r="B50" s="320">
        <v>24</v>
      </c>
      <c r="C50" s="317">
        <v>1</v>
      </c>
      <c r="D50" s="322">
        <v>25</v>
      </c>
      <c r="E50" s="320">
        <v>26</v>
      </c>
      <c r="F50" s="317">
        <v>0</v>
      </c>
      <c r="G50" s="321">
        <v>26</v>
      </c>
      <c r="H50" s="319">
        <v>21</v>
      </c>
      <c r="I50" s="317">
        <v>0</v>
      </c>
      <c r="J50" s="322">
        <v>21</v>
      </c>
      <c r="K50" s="320">
        <v>12</v>
      </c>
      <c r="L50" s="317">
        <v>0</v>
      </c>
      <c r="M50" s="321">
        <v>12</v>
      </c>
      <c r="N50" s="319">
        <v>24</v>
      </c>
      <c r="O50" s="317">
        <v>0</v>
      </c>
      <c r="P50" s="322">
        <v>24</v>
      </c>
      <c r="Q50" s="320">
        <v>8</v>
      </c>
      <c r="R50" s="317">
        <v>0</v>
      </c>
      <c r="S50" s="321">
        <v>8</v>
      </c>
      <c r="T50" s="320">
        <f t="shared" si="8"/>
        <v>115</v>
      </c>
      <c r="U50" s="317">
        <f t="shared" si="8"/>
        <v>1</v>
      </c>
      <c r="V50" s="321">
        <f t="shared" si="8"/>
        <v>116</v>
      </c>
      <c r="W50" s="42"/>
      <c r="X50" s="42"/>
      <c r="Y50" s="42"/>
      <c r="Z50" s="42"/>
      <c r="AA50" s="42"/>
    </row>
    <row r="51" spans="1:31" ht="30.75" customHeight="1" thickBot="1" x14ac:dyDescent="0.4">
      <c r="A51" s="279" t="s">
        <v>66</v>
      </c>
      <c r="B51" s="331">
        <v>83</v>
      </c>
      <c r="C51" s="332">
        <v>2</v>
      </c>
      <c r="D51" s="344">
        <v>85</v>
      </c>
      <c r="E51" s="331">
        <v>81</v>
      </c>
      <c r="F51" s="332">
        <v>0</v>
      </c>
      <c r="G51" s="333">
        <v>81</v>
      </c>
      <c r="H51" s="348">
        <v>78</v>
      </c>
      <c r="I51" s="332">
        <v>4</v>
      </c>
      <c r="J51" s="344">
        <v>82</v>
      </c>
      <c r="K51" s="331">
        <v>74</v>
      </c>
      <c r="L51" s="332">
        <v>2</v>
      </c>
      <c r="M51" s="333">
        <v>76</v>
      </c>
      <c r="N51" s="348">
        <v>63</v>
      </c>
      <c r="O51" s="332">
        <v>0</v>
      </c>
      <c r="P51" s="344">
        <v>63</v>
      </c>
      <c r="Q51" s="331">
        <v>0</v>
      </c>
      <c r="R51" s="332">
        <v>0</v>
      </c>
      <c r="S51" s="328">
        <v>0</v>
      </c>
      <c r="T51" s="330">
        <f t="shared" si="8"/>
        <v>379</v>
      </c>
      <c r="U51" s="317">
        <f t="shared" si="8"/>
        <v>8</v>
      </c>
      <c r="V51" s="328">
        <f t="shared" si="8"/>
        <v>387</v>
      </c>
      <c r="W51" s="42"/>
      <c r="X51" s="42"/>
      <c r="Y51" s="42"/>
      <c r="Z51" s="42"/>
      <c r="AA51" s="42"/>
    </row>
    <row r="52" spans="1:31" ht="31.5" customHeight="1" thickBot="1" x14ac:dyDescent="0.35">
      <c r="A52" s="26" t="s">
        <v>51</v>
      </c>
      <c r="B52" s="27">
        <f t="shared" ref="B52:V52" si="9">SUM(B47:B51)</f>
        <v>627</v>
      </c>
      <c r="C52" s="28">
        <f t="shared" si="9"/>
        <v>1106</v>
      </c>
      <c r="D52" s="29">
        <f t="shared" si="9"/>
        <v>1733</v>
      </c>
      <c r="E52" s="27">
        <f t="shared" si="9"/>
        <v>616</v>
      </c>
      <c r="F52" s="28">
        <f t="shared" si="9"/>
        <v>831</v>
      </c>
      <c r="G52" s="30">
        <f t="shared" si="9"/>
        <v>1447</v>
      </c>
      <c r="H52" s="31">
        <f t="shared" si="9"/>
        <v>626</v>
      </c>
      <c r="I52" s="28">
        <f t="shared" si="9"/>
        <v>501</v>
      </c>
      <c r="J52" s="29">
        <f t="shared" si="9"/>
        <v>1127</v>
      </c>
      <c r="K52" s="27">
        <f t="shared" si="9"/>
        <v>610</v>
      </c>
      <c r="L52" s="27">
        <f t="shared" si="9"/>
        <v>465</v>
      </c>
      <c r="M52" s="30">
        <f t="shared" si="9"/>
        <v>1075</v>
      </c>
      <c r="N52" s="31">
        <f t="shared" si="9"/>
        <v>543</v>
      </c>
      <c r="O52" s="28">
        <f t="shared" si="9"/>
        <v>305</v>
      </c>
      <c r="P52" s="29">
        <f t="shared" si="9"/>
        <v>848</v>
      </c>
      <c r="Q52" s="27">
        <f t="shared" si="9"/>
        <v>394</v>
      </c>
      <c r="R52" s="28">
        <f t="shared" si="9"/>
        <v>156</v>
      </c>
      <c r="S52" s="34">
        <f t="shared" si="9"/>
        <v>550</v>
      </c>
      <c r="T52" s="32">
        <f t="shared" si="9"/>
        <v>3416</v>
      </c>
      <c r="U52" s="33">
        <f t="shared" si="9"/>
        <v>3364</v>
      </c>
      <c r="V52" s="34">
        <f t="shared" si="9"/>
        <v>6780</v>
      </c>
      <c r="W52" s="43"/>
      <c r="X52" s="43"/>
      <c r="Y52" s="43"/>
      <c r="Z52" s="42"/>
      <c r="AA52" s="42"/>
      <c r="AB52" s="4"/>
    </row>
    <row r="53" spans="1:31" ht="35.25" customHeight="1" thickBot="1" x14ac:dyDescent="0.3">
      <c r="A53" s="422" t="s">
        <v>81</v>
      </c>
      <c r="B53" s="422"/>
      <c r="C53" s="422"/>
      <c r="D53" s="422"/>
      <c r="E53" s="422"/>
      <c r="F53" s="422"/>
      <c r="G53" s="422"/>
      <c r="H53" s="422"/>
      <c r="I53" s="422"/>
      <c r="J53" s="422"/>
      <c r="K53" s="422"/>
      <c r="L53" s="422"/>
      <c r="M53" s="422"/>
      <c r="N53" s="422"/>
      <c r="O53" s="422"/>
      <c r="P53" s="422"/>
      <c r="Q53" s="422"/>
      <c r="R53" s="422"/>
      <c r="S53" s="422"/>
      <c r="T53" s="422"/>
      <c r="U53" s="422"/>
      <c r="V53" s="422"/>
      <c r="W53" s="43"/>
      <c r="X53" s="43"/>
      <c r="Y53" s="43"/>
      <c r="Z53" s="42"/>
      <c r="AA53" s="42"/>
      <c r="AB53" s="4"/>
    </row>
    <row r="54" spans="1:31" ht="27" customHeight="1" thickBot="1" x14ac:dyDescent="0.3">
      <c r="A54" s="14" t="s">
        <v>50</v>
      </c>
      <c r="B54" s="36" t="s">
        <v>11</v>
      </c>
      <c r="C54" s="37"/>
      <c r="D54" s="38"/>
      <c r="E54" s="36" t="s">
        <v>12</v>
      </c>
      <c r="F54" s="37"/>
      <c r="G54" s="38"/>
      <c r="H54" s="36" t="s">
        <v>13</v>
      </c>
      <c r="I54" s="37"/>
      <c r="J54" s="38"/>
      <c r="K54" s="36" t="s">
        <v>14</v>
      </c>
      <c r="L54" s="37"/>
      <c r="M54" s="38"/>
      <c r="N54" s="36" t="s">
        <v>15</v>
      </c>
      <c r="O54" s="37"/>
      <c r="P54" s="38"/>
      <c r="Q54" s="36" t="s">
        <v>16</v>
      </c>
      <c r="R54" s="37"/>
      <c r="S54" s="38"/>
      <c r="T54" s="416" t="s">
        <v>4</v>
      </c>
      <c r="U54" s="417"/>
      <c r="V54" s="418"/>
      <c r="W54" s="43"/>
      <c r="X54" s="43"/>
      <c r="Y54" s="43"/>
      <c r="Z54" s="42"/>
      <c r="AA54" s="42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43"/>
      <c r="X55" s="43"/>
      <c r="Y55" s="43"/>
      <c r="Z55" s="42"/>
      <c r="AA55" s="42"/>
      <c r="AB55" s="4"/>
    </row>
    <row r="56" spans="1:31" ht="40.5" customHeight="1" thickBot="1" x14ac:dyDescent="0.4">
      <c r="A56" s="75" t="s">
        <v>47</v>
      </c>
      <c r="B56" s="76">
        <v>0</v>
      </c>
      <c r="C56" s="77">
        <v>0</v>
      </c>
      <c r="D56" s="78">
        <v>0</v>
      </c>
      <c r="E56" s="76">
        <v>0</v>
      </c>
      <c r="F56" s="77">
        <v>0</v>
      </c>
      <c r="G56" s="78">
        <v>0</v>
      </c>
      <c r="H56" s="76">
        <v>0</v>
      </c>
      <c r="I56" s="77">
        <v>0</v>
      </c>
      <c r="J56" s="79">
        <v>0</v>
      </c>
      <c r="K56" s="76">
        <v>0</v>
      </c>
      <c r="L56" s="77">
        <v>0</v>
      </c>
      <c r="M56" s="79">
        <v>0</v>
      </c>
      <c r="N56" s="80">
        <v>4</v>
      </c>
      <c r="O56" s="77">
        <v>1</v>
      </c>
      <c r="P56" s="78">
        <v>5</v>
      </c>
      <c r="Q56" s="76">
        <v>0</v>
      </c>
      <c r="R56" s="77">
        <v>3</v>
      </c>
      <c r="S56" s="78">
        <v>3</v>
      </c>
      <c r="T56" s="76">
        <f>B56+E56+K56+H56+N56+Q56</f>
        <v>4</v>
      </c>
      <c r="U56" s="77">
        <f>C56+F56+L56+I56+O56+R56</f>
        <v>4</v>
      </c>
      <c r="V56" s="79">
        <f>D56+G56+M56+J56+P56+S56</f>
        <v>8</v>
      </c>
      <c r="W56" s="44"/>
      <c r="X56" s="44"/>
      <c r="Y56" s="44"/>
      <c r="Z56" s="45"/>
      <c r="AA56" s="45"/>
      <c r="AB56" s="46"/>
      <c r="AC56" s="47"/>
      <c r="AD56" s="47"/>
      <c r="AE56" s="47"/>
    </row>
    <row r="57" spans="1:31" ht="36" customHeight="1" thickBot="1" x14ac:dyDescent="0.35">
      <c r="A57" s="26" t="s">
        <v>51</v>
      </c>
      <c r="B57" s="68">
        <f t="shared" ref="B57:V57" si="10">SUM(B56:B56)</f>
        <v>0</v>
      </c>
      <c r="C57" s="69">
        <f t="shared" si="10"/>
        <v>0</v>
      </c>
      <c r="D57" s="70">
        <f t="shared" si="10"/>
        <v>0</v>
      </c>
      <c r="E57" s="68">
        <f t="shared" si="10"/>
        <v>0</v>
      </c>
      <c r="F57" s="69">
        <f t="shared" si="10"/>
        <v>0</v>
      </c>
      <c r="G57" s="71">
        <f t="shared" si="10"/>
        <v>0</v>
      </c>
      <c r="H57" s="72">
        <f t="shared" si="10"/>
        <v>0</v>
      </c>
      <c r="I57" s="69">
        <f t="shared" si="10"/>
        <v>0</v>
      </c>
      <c r="J57" s="70">
        <f t="shared" si="10"/>
        <v>0</v>
      </c>
      <c r="K57" s="68">
        <f t="shared" si="10"/>
        <v>0</v>
      </c>
      <c r="L57" s="69">
        <f t="shared" si="10"/>
        <v>0</v>
      </c>
      <c r="M57" s="71">
        <f t="shared" si="10"/>
        <v>0</v>
      </c>
      <c r="N57" s="72">
        <f t="shared" si="10"/>
        <v>4</v>
      </c>
      <c r="O57" s="69">
        <f t="shared" si="10"/>
        <v>1</v>
      </c>
      <c r="P57" s="70">
        <f t="shared" si="10"/>
        <v>5</v>
      </c>
      <c r="Q57" s="68">
        <f t="shared" si="10"/>
        <v>0</v>
      </c>
      <c r="R57" s="69">
        <f t="shared" si="10"/>
        <v>3</v>
      </c>
      <c r="S57" s="71">
        <f t="shared" si="10"/>
        <v>3</v>
      </c>
      <c r="T57" s="72">
        <f t="shared" si="10"/>
        <v>4</v>
      </c>
      <c r="U57" s="69">
        <f t="shared" si="10"/>
        <v>4</v>
      </c>
      <c r="V57" s="71">
        <f t="shared" si="10"/>
        <v>8</v>
      </c>
      <c r="W57" s="48"/>
      <c r="X57" s="48"/>
      <c r="Y57" s="48"/>
      <c r="Z57" s="48"/>
      <c r="AA57" s="48"/>
      <c r="AB57" s="46"/>
      <c r="AC57" s="47"/>
      <c r="AD57" s="47"/>
      <c r="AE57" s="47"/>
    </row>
    <row r="58" spans="1:31" ht="18.75" customHeight="1" x14ac:dyDescent="0.3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</row>
    <row r="59" spans="1:31" ht="19.5" customHeight="1" x14ac:dyDescent="0.3">
      <c r="A59" s="402" t="s">
        <v>80</v>
      </c>
      <c r="B59" s="402"/>
      <c r="C59" s="402"/>
      <c r="D59" s="402"/>
      <c r="E59" s="402"/>
      <c r="F59" s="402"/>
      <c r="G59" s="402"/>
      <c r="H59" s="402"/>
      <c r="I59" s="402"/>
      <c r="J59" s="402"/>
      <c r="K59" s="402"/>
      <c r="L59" s="402"/>
      <c r="M59" s="402"/>
      <c r="N59" s="402"/>
      <c r="O59" s="402"/>
      <c r="P59" s="402"/>
      <c r="Q59" s="402"/>
      <c r="R59" s="402"/>
      <c r="S59" s="402"/>
      <c r="T59" s="402"/>
      <c r="U59" s="402"/>
      <c r="V59" s="402"/>
      <c r="W59" s="402"/>
      <c r="X59" s="402"/>
      <c r="Y59" s="402"/>
      <c r="Z59" s="402"/>
      <c r="AA59" s="402"/>
      <c r="AB59" s="402"/>
      <c r="AC59" s="47"/>
      <c r="AD59" s="47"/>
      <c r="AE59" s="47"/>
    </row>
    <row r="60" spans="1:31" ht="3" customHeight="1" thickBot="1" x14ac:dyDescent="0.25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</row>
    <row r="61" spans="1:31" ht="30" customHeight="1" thickBot="1" x14ac:dyDescent="0.25">
      <c r="A61" s="403" t="s">
        <v>50</v>
      </c>
      <c r="B61" s="406" t="s">
        <v>11</v>
      </c>
      <c r="C61" s="407"/>
      <c r="D61" s="408"/>
      <c r="E61" s="376" t="s">
        <v>12</v>
      </c>
      <c r="F61" s="377"/>
      <c r="G61" s="378"/>
      <c r="H61" s="376" t="s">
        <v>13</v>
      </c>
      <c r="I61" s="377"/>
      <c r="J61" s="378"/>
      <c r="K61" s="376" t="s">
        <v>14</v>
      </c>
      <c r="L61" s="377"/>
      <c r="M61" s="378"/>
      <c r="N61" s="376">
        <v>5</v>
      </c>
      <c r="O61" s="377"/>
      <c r="P61" s="378"/>
      <c r="Q61" s="382" t="s">
        <v>21</v>
      </c>
      <c r="R61" s="383"/>
      <c r="S61" s="384"/>
      <c r="T61" s="388" t="s">
        <v>18</v>
      </c>
      <c r="U61" s="389"/>
      <c r="V61" s="390"/>
      <c r="W61" s="393" t="s">
        <v>19</v>
      </c>
      <c r="X61" s="389"/>
      <c r="Y61" s="390"/>
      <c r="Z61" s="393" t="s">
        <v>20</v>
      </c>
      <c r="AA61" s="389"/>
      <c r="AB61" s="390"/>
      <c r="AC61" s="394" t="s">
        <v>22</v>
      </c>
      <c r="AD61" s="395"/>
      <c r="AE61" s="396"/>
    </row>
    <row r="62" spans="1:31" ht="33.75" hidden="1" customHeight="1" thickBot="1" x14ac:dyDescent="0.25">
      <c r="A62" s="404"/>
      <c r="B62" s="409"/>
      <c r="C62" s="380"/>
      <c r="D62" s="381"/>
      <c r="E62" s="379"/>
      <c r="F62" s="380"/>
      <c r="G62" s="381"/>
      <c r="H62" s="379"/>
      <c r="I62" s="380"/>
      <c r="J62" s="381"/>
      <c r="K62" s="379"/>
      <c r="L62" s="380"/>
      <c r="M62" s="381"/>
      <c r="N62" s="379"/>
      <c r="O62" s="380"/>
      <c r="P62" s="381"/>
      <c r="Q62" s="385"/>
      <c r="R62" s="386"/>
      <c r="S62" s="387"/>
      <c r="T62" s="398" t="s">
        <v>3</v>
      </c>
      <c r="U62" s="399"/>
      <c r="V62" s="400"/>
      <c r="W62" s="401" t="s">
        <v>3</v>
      </c>
      <c r="X62" s="399"/>
      <c r="Y62" s="400"/>
      <c r="Z62" s="401" t="s">
        <v>3</v>
      </c>
      <c r="AA62" s="399"/>
      <c r="AB62" s="400"/>
      <c r="AC62" s="397"/>
      <c r="AD62" s="386"/>
      <c r="AE62" s="387"/>
    </row>
    <row r="63" spans="1:31" ht="71.25" customHeight="1" thickBot="1" x14ac:dyDescent="0.25">
      <c r="A63" s="405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80" t="s">
        <v>5</v>
      </c>
      <c r="B64" s="297">
        <v>9</v>
      </c>
      <c r="C64" s="291">
        <v>15</v>
      </c>
      <c r="D64" s="298">
        <v>24</v>
      </c>
      <c r="E64" s="297">
        <v>13</v>
      </c>
      <c r="F64" s="291">
        <v>17</v>
      </c>
      <c r="G64" s="345">
        <v>30</v>
      </c>
      <c r="H64" s="297">
        <v>12</v>
      </c>
      <c r="I64" s="291">
        <v>22</v>
      </c>
      <c r="J64" s="298">
        <v>34</v>
      </c>
      <c r="K64" s="292">
        <v>0</v>
      </c>
      <c r="L64" s="291">
        <v>21</v>
      </c>
      <c r="M64" s="298">
        <v>21</v>
      </c>
      <c r="N64" s="292">
        <v>0</v>
      </c>
      <c r="O64" s="291">
        <v>0</v>
      </c>
      <c r="P64" s="345">
        <v>0</v>
      </c>
      <c r="Q64" s="337">
        <f>B64+E64+H64+K64+N64</f>
        <v>34</v>
      </c>
      <c r="R64" s="295">
        <f t="shared" ref="R64:S70" si="11">C64+F64+I64+L64+O64</f>
        <v>75</v>
      </c>
      <c r="S64" s="349">
        <f t="shared" si="11"/>
        <v>109</v>
      </c>
      <c r="T64" s="297">
        <v>0</v>
      </c>
      <c r="U64" s="291">
        <v>24</v>
      </c>
      <c r="V64" s="298">
        <v>24</v>
      </c>
      <c r="W64" s="297">
        <v>0</v>
      </c>
      <c r="X64" s="291">
        <v>0</v>
      </c>
      <c r="Y64" s="298">
        <v>0</v>
      </c>
      <c r="Z64" s="297">
        <v>0</v>
      </c>
      <c r="AA64" s="291">
        <v>0</v>
      </c>
      <c r="AB64" s="298">
        <v>0</v>
      </c>
      <c r="AC64" s="294">
        <f t="shared" ref="AC64:AE70" si="12">Q64+T64+W64+Z64</f>
        <v>34</v>
      </c>
      <c r="AD64" s="295">
        <f t="shared" si="12"/>
        <v>99</v>
      </c>
      <c r="AE64" s="296">
        <f t="shared" si="12"/>
        <v>133</v>
      </c>
    </row>
    <row r="65" spans="1:34" ht="44.25" customHeight="1" x14ac:dyDescent="0.35">
      <c r="A65" s="277" t="s">
        <v>69</v>
      </c>
      <c r="B65" s="320">
        <v>0</v>
      </c>
      <c r="C65" s="317">
        <v>0</v>
      </c>
      <c r="D65" s="322">
        <v>0</v>
      </c>
      <c r="E65" s="346">
        <v>0</v>
      </c>
      <c r="F65" s="300">
        <v>0</v>
      </c>
      <c r="G65" s="347">
        <v>0</v>
      </c>
      <c r="H65" s="346">
        <v>10</v>
      </c>
      <c r="I65" s="300">
        <v>3</v>
      </c>
      <c r="J65" s="347">
        <v>13</v>
      </c>
      <c r="K65" s="346">
        <v>10</v>
      </c>
      <c r="L65" s="300">
        <v>1</v>
      </c>
      <c r="M65" s="347">
        <v>11</v>
      </c>
      <c r="N65" s="320">
        <v>6</v>
      </c>
      <c r="O65" s="300">
        <v>1</v>
      </c>
      <c r="P65" s="301">
        <v>7</v>
      </c>
      <c r="Q65" s="316">
        <f>B65+E65+H65+K65+N65</f>
        <v>26</v>
      </c>
      <c r="R65" s="317">
        <f t="shared" si="11"/>
        <v>5</v>
      </c>
      <c r="S65" s="323">
        <f t="shared" si="11"/>
        <v>31</v>
      </c>
      <c r="T65" s="346">
        <v>0</v>
      </c>
      <c r="U65" s="300">
        <v>0</v>
      </c>
      <c r="V65" s="301">
        <v>0</v>
      </c>
      <c r="W65" s="346">
        <v>0</v>
      </c>
      <c r="X65" s="300">
        <v>0</v>
      </c>
      <c r="Y65" s="301">
        <v>0</v>
      </c>
      <c r="Z65" s="346">
        <v>0</v>
      </c>
      <c r="AA65" s="300">
        <v>0</v>
      </c>
      <c r="AB65" s="301">
        <v>0</v>
      </c>
      <c r="AC65" s="320">
        <f t="shared" si="12"/>
        <v>26</v>
      </c>
      <c r="AD65" s="317">
        <f t="shared" si="12"/>
        <v>5</v>
      </c>
      <c r="AE65" s="321">
        <f t="shared" si="12"/>
        <v>31</v>
      </c>
    </row>
    <row r="66" spans="1:34" ht="40.5" customHeight="1" x14ac:dyDescent="0.35">
      <c r="A66" s="278" t="s">
        <v>75</v>
      </c>
      <c r="B66" s="316">
        <v>0</v>
      </c>
      <c r="C66" s="317">
        <v>0</v>
      </c>
      <c r="D66" s="318">
        <v>0</v>
      </c>
      <c r="E66" s="299">
        <v>0</v>
      </c>
      <c r="F66" s="300">
        <v>0</v>
      </c>
      <c r="G66" s="315">
        <v>0</v>
      </c>
      <c r="H66" s="299">
        <v>0</v>
      </c>
      <c r="I66" s="300">
        <v>0</v>
      </c>
      <c r="J66" s="315">
        <v>0</v>
      </c>
      <c r="K66" s="299">
        <v>0</v>
      </c>
      <c r="L66" s="300">
        <v>1</v>
      </c>
      <c r="M66" s="315">
        <v>1</v>
      </c>
      <c r="N66" s="320">
        <v>13</v>
      </c>
      <c r="O66" s="300">
        <v>1</v>
      </c>
      <c r="P66" s="301">
        <v>14</v>
      </c>
      <c r="Q66" s="316">
        <f>B66+E66+H66+K66+N66</f>
        <v>13</v>
      </c>
      <c r="R66" s="317">
        <f t="shared" si="11"/>
        <v>2</v>
      </c>
      <c r="S66" s="323">
        <f t="shared" si="11"/>
        <v>15</v>
      </c>
      <c r="T66" s="315">
        <v>0</v>
      </c>
      <c r="U66" s="300">
        <v>13</v>
      </c>
      <c r="V66" s="315">
        <v>13</v>
      </c>
      <c r="W66" s="299">
        <v>0</v>
      </c>
      <c r="X66" s="300">
        <v>10</v>
      </c>
      <c r="Y66" s="350">
        <v>10</v>
      </c>
      <c r="Z66" s="315">
        <v>0</v>
      </c>
      <c r="AA66" s="300">
        <v>0</v>
      </c>
      <c r="AB66" s="315">
        <v>0</v>
      </c>
      <c r="AC66" s="320">
        <f t="shared" si="12"/>
        <v>13</v>
      </c>
      <c r="AD66" s="317">
        <f t="shared" si="12"/>
        <v>25</v>
      </c>
      <c r="AE66" s="321">
        <f t="shared" si="12"/>
        <v>38</v>
      </c>
    </row>
    <row r="67" spans="1:34" ht="31.5" customHeight="1" x14ac:dyDescent="0.35">
      <c r="A67" s="279" t="s">
        <v>36</v>
      </c>
      <c r="B67" s="316">
        <v>0</v>
      </c>
      <c r="C67" s="317">
        <v>14</v>
      </c>
      <c r="D67" s="318">
        <v>14</v>
      </c>
      <c r="E67" s="316">
        <v>0</v>
      </c>
      <c r="F67" s="317">
        <v>0</v>
      </c>
      <c r="G67" s="319">
        <v>0</v>
      </c>
      <c r="H67" s="316">
        <v>0</v>
      </c>
      <c r="I67" s="317">
        <v>0</v>
      </c>
      <c r="J67" s="319">
        <v>0</v>
      </c>
      <c r="K67" s="316">
        <v>0</v>
      </c>
      <c r="L67" s="317">
        <v>0</v>
      </c>
      <c r="M67" s="319">
        <v>0</v>
      </c>
      <c r="N67" s="320">
        <v>0</v>
      </c>
      <c r="O67" s="317">
        <v>0</v>
      </c>
      <c r="P67" s="321">
        <v>0</v>
      </c>
      <c r="Q67" s="320">
        <f t="shared" ref="Q67:Q70" si="13">B67+E67+H67+K67+N67</f>
        <v>0</v>
      </c>
      <c r="R67" s="317">
        <f t="shared" si="11"/>
        <v>14</v>
      </c>
      <c r="S67" s="321">
        <f>D67+G67+J67+M67+P67</f>
        <v>14</v>
      </c>
      <c r="T67" s="318">
        <v>0</v>
      </c>
      <c r="U67" s="317">
        <v>0</v>
      </c>
      <c r="V67" s="318">
        <v>0</v>
      </c>
      <c r="W67" s="316">
        <v>0</v>
      </c>
      <c r="X67" s="317">
        <v>0</v>
      </c>
      <c r="Y67" s="323">
        <v>0</v>
      </c>
      <c r="Z67" s="318">
        <v>0</v>
      </c>
      <c r="AA67" s="317">
        <v>0</v>
      </c>
      <c r="AB67" s="318">
        <v>0</v>
      </c>
      <c r="AC67" s="320">
        <f t="shared" si="12"/>
        <v>0</v>
      </c>
      <c r="AD67" s="317">
        <f t="shared" si="12"/>
        <v>14</v>
      </c>
      <c r="AE67" s="321">
        <f t="shared" si="12"/>
        <v>14</v>
      </c>
    </row>
    <row r="68" spans="1:34" ht="66.75" customHeight="1" x14ac:dyDescent="0.35">
      <c r="A68" s="288" t="s">
        <v>60</v>
      </c>
      <c r="B68" s="316">
        <v>0</v>
      </c>
      <c r="C68" s="317">
        <v>13</v>
      </c>
      <c r="D68" s="318">
        <v>13</v>
      </c>
      <c r="E68" s="316">
        <v>0</v>
      </c>
      <c r="F68" s="317">
        <v>0</v>
      </c>
      <c r="G68" s="319">
        <v>0</v>
      </c>
      <c r="H68" s="316">
        <v>0</v>
      </c>
      <c r="I68" s="317">
        <v>0</v>
      </c>
      <c r="J68" s="319">
        <v>0</v>
      </c>
      <c r="K68" s="316">
        <v>0</v>
      </c>
      <c r="L68" s="317">
        <v>0</v>
      </c>
      <c r="M68" s="319">
        <v>0</v>
      </c>
      <c r="N68" s="320">
        <v>0</v>
      </c>
      <c r="O68" s="317">
        <v>0</v>
      </c>
      <c r="P68" s="321">
        <v>0</v>
      </c>
      <c r="Q68" s="320">
        <f t="shared" si="13"/>
        <v>0</v>
      </c>
      <c r="R68" s="317">
        <f t="shared" si="11"/>
        <v>13</v>
      </c>
      <c r="S68" s="321">
        <f>D68+G68+J68+M68+P68</f>
        <v>13</v>
      </c>
      <c r="T68" s="318">
        <v>0</v>
      </c>
      <c r="U68" s="317">
        <v>0</v>
      </c>
      <c r="V68" s="318">
        <v>0</v>
      </c>
      <c r="W68" s="316">
        <v>0</v>
      </c>
      <c r="X68" s="317">
        <v>0</v>
      </c>
      <c r="Y68" s="323">
        <v>0</v>
      </c>
      <c r="Z68" s="318">
        <v>0</v>
      </c>
      <c r="AA68" s="317">
        <v>0</v>
      </c>
      <c r="AB68" s="318">
        <v>0</v>
      </c>
      <c r="AC68" s="320">
        <f t="shared" si="12"/>
        <v>0</v>
      </c>
      <c r="AD68" s="317">
        <f t="shared" si="12"/>
        <v>13</v>
      </c>
      <c r="AE68" s="321">
        <f t="shared" si="12"/>
        <v>13</v>
      </c>
    </row>
    <row r="69" spans="1:34" ht="40.5" customHeight="1" x14ac:dyDescent="0.35">
      <c r="A69" s="289" t="s">
        <v>9</v>
      </c>
      <c r="B69" s="320">
        <v>0</v>
      </c>
      <c r="C69" s="317">
        <v>33</v>
      </c>
      <c r="D69" s="322">
        <v>33</v>
      </c>
      <c r="E69" s="320">
        <v>0</v>
      </c>
      <c r="F69" s="317">
        <v>0</v>
      </c>
      <c r="G69" s="322">
        <v>0</v>
      </c>
      <c r="H69" s="320">
        <v>0</v>
      </c>
      <c r="I69" s="317">
        <v>8</v>
      </c>
      <c r="J69" s="322">
        <v>8</v>
      </c>
      <c r="K69" s="320">
        <v>0</v>
      </c>
      <c r="L69" s="317">
        <v>8</v>
      </c>
      <c r="M69" s="321">
        <v>8</v>
      </c>
      <c r="N69" s="319">
        <v>0</v>
      </c>
      <c r="O69" s="317">
        <v>0</v>
      </c>
      <c r="P69" s="322">
        <v>0</v>
      </c>
      <c r="Q69" s="316">
        <f t="shared" si="13"/>
        <v>0</v>
      </c>
      <c r="R69" s="317">
        <f t="shared" si="11"/>
        <v>49</v>
      </c>
      <c r="S69" s="323">
        <f t="shared" si="11"/>
        <v>49</v>
      </c>
      <c r="T69" s="320">
        <v>0</v>
      </c>
      <c r="U69" s="317">
        <v>14</v>
      </c>
      <c r="V69" s="321">
        <v>14</v>
      </c>
      <c r="W69" s="320">
        <v>0</v>
      </c>
      <c r="X69" s="317">
        <v>0</v>
      </c>
      <c r="Y69" s="321">
        <v>0</v>
      </c>
      <c r="Z69" s="320">
        <v>0</v>
      </c>
      <c r="AA69" s="317">
        <v>0</v>
      </c>
      <c r="AB69" s="321">
        <v>0</v>
      </c>
      <c r="AC69" s="320">
        <f t="shared" si="12"/>
        <v>0</v>
      </c>
      <c r="AD69" s="317">
        <f t="shared" si="12"/>
        <v>63</v>
      </c>
      <c r="AE69" s="321">
        <f t="shared" si="12"/>
        <v>63</v>
      </c>
    </row>
    <row r="70" spans="1:34" ht="45" customHeight="1" thickBot="1" x14ac:dyDescent="0.4">
      <c r="A70" s="135" t="s">
        <v>47</v>
      </c>
      <c r="B70" s="331">
        <v>0</v>
      </c>
      <c r="C70" s="332">
        <v>0</v>
      </c>
      <c r="D70" s="333">
        <v>0</v>
      </c>
      <c r="E70" s="331">
        <v>0</v>
      </c>
      <c r="F70" s="332">
        <v>0</v>
      </c>
      <c r="G70" s="333">
        <v>0</v>
      </c>
      <c r="H70" s="331">
        <v>6</v>
      </c>
      <c r="I70" s="332">
        <v>0</v>
      </c>
      <c r="J70" s="344">
        <v>6</v>
      </c>
      <c r="K70" s="331">
        <v>3</v>
      </c>
      <c r="L70" s="332">
        <v>0</v>
      </c>
      <c r="M70" s="333">
        <v>3</v>
      </c>
      <c r="N70" s="348">
        <v>6</v>
      </c>
      <c r="O70" s="332">
        <v>2</v>
      </c>
      <c r="P70" s="344">
        <v>8</v>
      </c>
      <c r="Q70" s="351">
        <f t="shared" si="13"/>
        <v>15</v>
      </c>
      <c r="R70" s="332">
        <f t="shared" si="11"/>
        <v>2</v>
      </c>
      <c r="S70" s="352">
        <f t="shared" si="11"/>
        <v>17</v>
      </c>
      <c r="T70" s="331">
        <v>0</v>
      </c>
      <c r="U70" s="332">
        <v>0</v>
      </c>
      <c r="V70" s="333">
        <v>0</v>
      </c>
      <c r="W70" s="331">
        <v>0</v>
      </c>
      <c r="X70" s="332">
        <v>0</v>
      </c>
      <c r="Y70" s="333">
        <v>0</v>
      </c>
      <c r="Z70" s="348">
        <v>0</v>
      </c>
      <c r="AA70" s="332">
        <v>0</v>
      </c>
      <c r="AB70" s="333">
        <v>0</v>
      </c>
      <c r="AC70" s="331">
        <f t="shared" si="12"/>
        <v>15</v>
      </c>
      <c r="AD70" s="332">
        <f t="shared" si="12"/>
        <v>2</v>
      </c>
      <c r="AE70" s="333">
        <f t="shared" si="12"/>
        <v>17</v>
      </c>
    </row>
    <row r="71" spans="1:34" ht="33.75" customHeight="1" thickBot="1" x14ac:dyDescent="0.35">
      <c r="A71" s="26" t="s">
        <v>51</v>
      </c>
      <c r="B71" s="68">
        <f t="shared" ref="B71:AE71" si="14">SUM(B64:B70)</f>
        <v>9</v>
      </c>
      <c r="C71" s="69">
        <f t="shared" si="14"/>
        <v>75</v>
      </c>
      <c r="D71" s="70">
        <f t="shared" si="14"/>
        <v>84</v>
      </c>
      <c r="E71" s="68">
        <f t="shared" si="14"/>
        <v>13</v>
      </c>
      <c r="F71" s="69">
        <f t="shared" si="14"/>
        <v>17</v>
      </c>
      <c r="G71" s="70">
        <f t="shared" si="14"/>
        <v>30</v>
      </c>
      <c r="H71" s="68">
        <f t="shared" si="14"/>
        <v>28</v>
      </c>
      <c r="I71" s="69">
        <f t="shared" si="14"/>
        <v>33</v>
      </c>
      <c r="J71" s="71">
        <f t="shared" si="14"/>
        <v>61</v>
      </c>
      <c r="K71" s="72">
        <f t="shared" si="14"/>
        <v>13</v>
      </c>
      <c r="L71" s="69">
        <f t="shared" si="14"/>
        <v>31</v>
      </c>
      <c r="M71" s="71">
        <f t="shared" si="14"/>
        <v>44</v>
      </c>
      <c r="N71" s="72">
        <f t="shared" si="14"/>
        <v>25</v>
      </c>
      <c r="O71" s="69">
        <f t="shared" si="14"/>
        <v>4</v>
      </c>
      <c r="P71" s="70">
        <f t="shared" si="14"/>
        <v>29</v>
      </c>
      <c r="Q71" s="68">
        <f t="shared" si="14"/>
        <v>88</v>
      </c>
      <c r="R71" s="69">
        <f t="shared" si="14"/>
        <v>160</v>
      </c>
      <c r="S71" s="70">
        <f t="shared" si="14"/>
        <v>248</v>
      </c>
      <c r="T71" s="68">
        <f t="shared" si="14"/>
        <v>0</v>
      </c>
      <c r="U71" s="69">
        <f t="shared" si="14"/>
        <v>51</v>
      </c>
      <c r="V71" s="71">
        <f t="shared" si="14"/>
        <v>51</v>
      </c>
      <c r="W71" s="72">
        <f t="shared" si="14"/>
        <v>0</v>
      </c>
      <c r="X71" s="69">
        <f t="shared" si="14"/>
        <v>10</v>
      </c>
      <c r="Y71" s="71">
        <f t="shared" si="14"/>
        <v>10</v>
      </c>
      <c r="Z71" s="68">
        <f t="shared" si="14"/>
        <v>0</v>
      </c>
      <c r="AA71" s="69">
        <f t="shared" si="14"/>
        <v>0</v>
      </c>
      <c r="AB71" s="71">
        <f t="shared" si="14"/>
        <v>0</v>
      </c>
      <c r="AC71" s="68">
        <f t="shared" si="14"/>
        <v>88</v>
      </c>
      <c r="AD71" s="69">
        <f t="shared" si="14"/>
        <v>221</v>
      </c>
      <c r="AE71" s="71">
        <f t="shared" si="14"/>
        <v>309</v>
      </c>
    </row>
    <row r="72" spans="1:34" ht="27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" customHeight="1" thickBot="1" x14ac:dyDescent="0.35">
      <c r="A73" s="50" t="s">
        <v>41</v>
      </c>
      <c r="B73" s="32">
        <f>AC22+T52</f>
        <v>13647</v>
      </c>
      <c r="C73" s="32">
        <f>AD22+U52</f>
        <v>4311</v>
      </c>
      <c r="D73" s="73">
        <f>AE22+V52</f>
        <v>17958</v>
      </c>
      <c r="E73" s="5"/>
      <c r="F73" s="5"/>
      <c r="G73" s="5"/>
      <c r="H73" s="5"/>
      <c r="I73" s="5"/>
    </row>
    <row r="74" spans="1:34" ht="28.5" customHeight="1" thickBot="1" x14ac:dyDescent="0.35">
      <c r="A74" s="50" t="s">
        <v>64</v>
      </c>
      <c r="B74" s="32">
        <f>AF42+T57</f>
        <v>2165</v>
      </c>
      <c r="C74" s="32">
        <f>AG42+U57</f>
        <v>2693</v>
      </c>
      <c r="D74" s="73">
        <f>AH42+V57</f>
        <v>4858</v>
      </c>
      <c r="E74" s="5"/>
      <c r="F74" s="5"/>
      <c r="G74" s="5"/>
      <c r="H74" s="5"/>
      <c r="I74" s="5"/>
      <c r="L74" s="1" t="s">
        <v>72</v>
      </c>
      <c r="AC74" s="43"/>
      <c r="AD74" s="43"/>
      <c r="AE74" s="43"/>
    </row>
    <row r="75" spans="1:34" ht="42.75" customHeight="1" thickBot="1" x14ac:dyDescent="0.35">
      <c r="A75" s="50" t="s">
        <v>63</v>
      </c>
      <c r="B75" s="32">
        <f>AC71</f>
        <v>88</v>
      </c>
      <c r="C75" s="32">
        <f>AD71</f>
        <v>221</v>
      </c>
      <c r="D75" s="73">
        <f>AE71</f>
        <v>309</v>
      </c>
      <c r="E75" s="5"/>
      <c r="F75" s="5"/>
      <c r="G75" s="5"/>
      <c r="H75" s="271"/>
      <c r="I75" s="5"/>
      <c r="J75" s="22"/>
      <c r="K75" s="22"/>
      <c r="AC75" s="43"/>
      <c r="AD75" s="43"/>
      <c r="AE75" s="43"/>
    </row>
    <row r="76" spans="1:34" ht="33.75" customHeight="1" thickBot="1" x14ac:dyDescent="0.35">
      <c r="A76" s="50" t="s">
        <v>40</v>
      </c>
      <c r="B76" s="32">
        <f>SUM(B73:B75)</f>
        <v>15900</v>
      </c>
      <c r="C76" s="32">
        <f>SUM(C73:C75)</f>
        <v>7225</v>
      </c>
      <c r="D76" s="73">
        <f>SUM(D73:D75)</f>
        <v>23125</v>
      </c>
      <c r="E76" s="5"/>
      <c r="F76" s="5"/>
      <c r="G76" s="5"/>
      <c r="H76" s="5"/>
      <c r="I76" s="5"/>
    </row>
    <row r="77" spans="1:34" ht="1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0.75" hidden="1" customHeight="1" x14ac:dyDescent="0.25">
      <c r="A78" s="368" t="s">
        <v>79</v>
      </c>
      <c r="B78" s="368"/>
      <c r="C78" s="368"/>
      <c r="D78" s="368"/>
      <c r="E78" s="368"/>
      <c r="F78" s="368"/>
      <c r="G78" s="368"/>
      <c r="H78" s="368"/>
      <c r="I78" s="368"/>
      <c r="J78" s="368"/>
      <c r="K78" s="368"/>
      <c r="L78" s="368"/>
      <c r="M78" s="368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22.5" customHeight="1" thickBot="1" x14ac:dyDescent="0.3">
      <c r="A79" s="369"/>
      <c r="B79" s="369"/>
      <c r="C79" s="369"/>
      <c r="D79" s="369"/>
      <c r="E79" s="369"/>
      <c r="F79" s="369"/>
      <c r="G79" s="369"/>
      <c r="H79" s="369"/>
      <c r="I79" s="369"/>
      <c r="J79" s="369"/>
      <c r="K79" s="369"/>
      <c r="L79" s="369"/>
      <c r="M79" s="369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17" t="s">
        <v>52</v>
      </c>
      <c r="B80" s="370" t="s">
        <v>18</v>
      </c>
      <c r="C80" s="371"/>
      <c r="D80" s="372"/>
      <c r="E80" s="373" t="s">
        <v>19</v>
      </c>
      <c r="F80" s="374"/>
      <c r="G80" s="375"/>
      <c r="H80" s="370" t="s">
        <v>20</v>
      </c>
      <c r="I80" s="371"/>
      <c r="J80" s="372"/>
      <c r="K80" s="370" t="s">
        <v>33</v>
      </c>
      <c r="L80" s="371"/>
      <c r="M80" s="372"/>
      <c r="N80" s="365" t="s">
        <v>31</v>
      </c>
      <c r="O80" s="366"/>
      <c r="P80" s="367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69.75" customHeight="1" thickBot="1" x14ac:dyDescent="0.3">
      <c r="A81" s="166"/>
      <c r="B81" s="12" t="s">
        <v>43</v>
      </c>
      <c r="C81" s="11" t="s">
        <v>44</v>
      </c>
      <c r="D81" s="167" t="s">
        <v>4</v>
      </c>
      <c r="E81" s="12" t="s">
        <v>43</v>
      </c>
      <c r="F81" s="11" t="s">
        <v>44</v>
      </c>
      <c r="G81" s="167" t="s">
        <v>4</v>
      </c>
      <c r="H81" s="12" t="s">
        <v>43</v>
      </c>
      <c r="I81" s="11" t="s">
        <v>44</v>
      </c>
      <c r="J81" s="167" t="s">
        <v>4</v>
      </c>
      <c r="K81" s="12" t="s">
        <v>43</v>
      </c>
      <c r="L81" s="11" t="s">
        <v>44</v>
      </c>
      <c r="M81" s="167" t="s">
        <v>4</v>
      </c>
      <c r="N81" s="25" t="s">
        <v>43</v>
      </c>
      <c r="O81" s="11" t="s">
        <v>44</v>
      </c>
      <c r="P81" s="168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29.25" customHeight="1" x14ac:dyDescent="0.25">
      <c r="A82" s="278" t="s">
        <v>5</v>
      </c>
      <c r="B82" s="156">
        <v>11</v>
      </c>
      <c r="C82" s="158">
        <v>13</v>
      </c>
      <c r="D82" s="159">
        <v>24</v>
      </c>
      <c r="E82" s="156">
        <v>14</v>
      </c>
      <c r="F82" s="158">
        <v>9</v>
      </c>
      <c r="G82" s="160">
        <v>23</v>
      </c>
      <c r="H82" s="172">
        <v>14</v>
      </c>
      <c r="I82" s="158">
        <v>9</v>
      </c>
      <c r="J82" s="159">
        <v>23</v>
      </c>
      <c r="K82" s="157">
        <v>0</v>
      </c>
      <c r="L82" s="173">
        <v>0</v>
      </c>
      <c r="M82" s="161">
        <v>0</v>
      </c>
      <c r="N82" s="152">
        <f t="shared" ref="N82:P91" si="15">B82+E82+H82+K82</f>
        <v>39</v>
      </c>
      <c r="O82" s="150">
        <f t="shared" si="15"/>
        <v>31</v>
      </c>
      <c r="P82" s="153">
        <f t="shared" si="15"/>
        <v>70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s="74" customFormat="1" ht="27.75" customHeight="1" x14ac:dyDescent="0.25">
      <c r="A83" s="278" t="s">
        <v>76</v>
      </c>
      <c r="B83" s="82">
        <v>7</v>
      </c>
      <c r="C83" s="83">
        <v>1</v>
      </c>
      <c r="D83" s="84">
        <v>8</v>
      </c>
      <c r="E83" s="82">
        <v>7</v>
      </c>
      <c r="F83" s="83">
        <v>1</v>
      </c>
      <c r="G83" s="84">
        <v>8</v>
      </c>
      <c r="H83" s="82">
        <v>9</v>
      </c>
      <c r="I83" s="83">
        <v>1</v>
      </c>
      <c r="J83" s="85">
        <v>10</v>
      </c>
      <c r="K83" s="86">
        <v>0</v>
      </c>
      <c r="L83" s="86">
        <v>0</v>
      </c>
      <c r="M83" s="87">
        <v>0</v>
      </c>
      <c r="N83" s="88">
        <f t="shared" si="15"/>
        <v>23</v>
      </c>
      <c r="O83" s="89">
        <f t="shared" si="15"/>
        <v>3</v>
      </c>
      <c r="P83" s="90">
        <f t="shared" si="15"/>
        <v>26</v>
      </c>
      <c r="Q83" s="1"/>
      <c r="R83" s="1"/>
      <c r="S83" s="1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42" customHeight="1" x14ac:dyDescent="0.25">
      <c r="A84" s="278" t="s">
        <v>69</v>
      </c>
      <c r="B84" s="82">
        <v>1</v>
      </c>
      <c r="C84" s="83">
        <v>0</v>
      </c>
      <c r="D84" s="84">
        <v>1</v>
      </c>
      <c r="E84" s="82">
        <v>1</v>
      </c>
      <c r="F84" s="83">
        <v>0</v>
      </c>
      <c r="G84" s="84">
        <v>1</v>
      </c>
      <c r="H84" s="82">
        <v>3</v>
      </c>
      <c r="I84" s="83">
        <v>0</v>
      </c>
      <c r="J84" s="142">
        <v>3</v>
      </c>
      <c r="K84" s="149">
        <v>0</v>
      </c>
      <c r="L84" s="86">
        <v>0</v>
      </c>
      <c r="M84" s="87">
        <v>0</v>
      </c>
      <c r="N84" s="88">
        <f t="shared" si="15"/>
        <v>5</v>
      </c>
      <c r="O84" s="89">
        <f t="shared" si="15"/>
        <v>0</v>
      </c>
      <c r="P84" s="90">
        <f t="shared" si="15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78" t="s">
        <v>75</v>
      </c>
      <c r="B85" s="82">
        <v>3</v>
      </c>
      <c r="C85" s="83">
        <v>0</v>
      </c>
      <c r="D85" s="84">
        <v>3</v>
      </c>
      <c r="E85" s="82">
        <v>5</v>
      </c>
      <c r="F85" s="83">
        <v>0</v>
      </c>
      <c r="G85" s="84">
        <v>5</v>
      </c>
      <c r="H85" s="82">
        <v>6</v>
      </c>
      <c r="I85" s="83">
        <v>1</v>
      </c>
      <c r="J85" s="142">
        <v>7</v>
      </c>
      <c r="K85" s="149">
        <v>2</v>
      </c>
      <c r="L85" s="86">
        <v>0</v>
      </c>
      <c r="M85" s="87">
        <v>2</v>
      </c>
      <c r="N85" s="88">
        <f>B85+E85+H85+K85</f>
        <v>16</v>
      </c>
      <c r="O85" s="89">
        <f>C85+F85+I85+L85</f>
        <v>1</v>
      </c>
      <c r="P85" s="90">
        <f>D85+G85+J85+M85</f>
        <v>17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0.5" customHeight="1" x14ac:dyDescent="0.25">
      <c r="A86" s="284" t="s">
        <v>6</v>
      </c>
      <c r="B86" s="91">
        <v>6</v>
      </c>
      <c r="C86" s="89">
        <v>2</v>
      </c>
      <c r="D86" s="92">
        <v>8</v>
      </c>
      <c r="E86" s="91">
        <v>8</v>
      </c>
      <c r="F86" s="89">
        <v>1</v>
      </c>
      <c r="G86" s="92">
        <v>9</v>
      </c>
      <c r="H86" s="91">
        <v>6</v>
      </c>
      <c r="I86" s="89">
        <v>1</v>
      </c>
      <c r="J86" s="92">
        <v>7</v>
      </c>
      <c r="K86" s="91">
        <v>4</v>
      </c>
      <c r="L86" s="89">
        <v>0</v>
      </c>
      <c r="M86" s="93">
        <v>4</v>
      </c>
      <c r="N86" s="88">
        <f t="shared" si="15"/>
        <v>24</v>
      </c>
      <c r="O86" s="89">
        <f>C86+F86+I86+L86</f>
        <v>4</v>
      </c>
      <c r="P86" s="90">
        <f t="shared" si="15"/>
        <v>28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54</v>
      </c>
    </row>
    <row r="87" spans="1:38" ht="27.75" customHeight="1" x14ac:dyDescent="0.25">
      <c r="A87" s="284" t="s">
        <v>67</v>
      </c>
      <c r="B87" s="91">
        <v>6</v>
      </c>
      <c r="C87" s="89">
        <v>1</v>
      </c>
      <c r="D87" s="92">
        <v>7</v>
      </c>
      <c r="E87" s="91">
        <v>8</v>
      </c>
      <c r="F87" s="89">
        <v>0</v>
      </c>
      <c r="G87" s="92">
        <v>8</v>
      </c>
      <c r="H87" s="91">
        <v>5</v>
      </c>
      <c r="I87" s="89">
        <v>0</v>
      </c>
      <c r="J87" s="93">
        <v>5</v>
      </c>
      <c r="K87" s="94">
        <v>4</v>
      </c>
      <c r="L87" s="89">
        <v>0</v>
      </c>
      <c r="M87" s="92">
        <v>4</v>
      </c>
      <c r="N87" s="88">
        <f>B87+E87+H87+K87</f>
        <v>23</v>
      </c>
      <c r="O87" s="89">
        <f t="shared" si="15"/>
        <v>1</v>
      </c>
      <c r="P87" s="90">
        <f t="shared" si="15"/>
        <v>24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9.25" customHeight="1" x14ac:dyDescent="0.25">
      <c r="A88" s="279" t="s">
        <v>39</v>
      </c>
      <c r="B88" s="91">
        <v>13</v>
      </c>
      <c r="C88" s="89">
        <v>4</v>
      </c>
      <c r="D88" s="92">
        <v>17</v>
      </c>
      <c r="E88" s="91">
        <v>11</v>
      </c>
      <c r="F88" s="89">
        <v>1</v>
      </c>
      <c r="G88" s="93">
        <v>12</v>
      </c>
      <c r="H88" s="94">
        <v>7</v>
      </c>
      <c r="I88" s="89">
        <v>0</v>
      </c>
      <c r="J88" s="92">
        <v>7</v>
      </c>
      <c r="K88" s="95">
        <v>6</v>
      </c>
      <c r="L88" s="96">
        <v>1</v>
      </c>
      <c r="M88" s="92">
        <v>7</v>
      </c>
      <c r="N88" s="88">
        <f t="shared" si="15"/>
        <v>37</v>
      </c>
      <c r="O88" s="89">
        <f t="shared" si="15"/>
        <v>6</v>
      </c>
      <c r="P88" s="90">
        <f t="shared" si="15"/>
        <v>43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32.25" customHeight="1" x14ac:dyDescent="0.25">
      <c r="A89" s="279" t="s">
        <v>36</v>
      </c>
      <c r="B89" s="91">
        <v>5</v>
      </c>
      <c r="C89" s="89">
        <v>6</v>
      </c>
      <c r="D89" s="92">
        <v>11</v>
      </c>
      <c r="E89" s="91">
        <v>2</v>
      </c>
      <c r="F89" s="89">
        <v>4</v>
      </c>
      <c r="G89" s="92">
        <v>6</v>
      </c>
      <c r="H89" s="91">
        <v>5</v>
      </c>
      <c r="I89" s="89">
        <v>1</v>
      </c>
      <c r="J89" s="92">
        <v>6</v>
      </c>
      <c r="K89" s="95">
        <v>0</v>
      </c>
      <c r="L89" s="96">
        <v>0</v>
      </c>
      <c r="M89" s="97">
        <v>0</v>
      </c>
      <c r="N89" s="88">
        <f t="shared" si="15"/>
        <v>12</v>
      </c>
      <c r="O89" s="89">
        <f t="shared" si="15"/>
        <v>11</v>
      </c>
      <c r="P89" s="90">
        <f t="shared" si="15"/>
        <v>23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9.75" customHeight="1" x14ac:dyDescent="0.25">
      <c r="A90" s="284" t="s">
        <v>7</v>
      </c>
      <c r="B90" s="91">
        <v>8</v>
      </c>
      <c r="C90" s="89">
        <v>0</v>
      </c>
      <c r="D90" s="92">
        <v>8</v>
      </c>
      <c r="E90" s="91">
        <v>10</v>
      </c>
      <c r="F90" s="89">
        <v>0</v>
      </c>
      <c r="G90" s="92">
        <v>10</v>
      </c>
      <c r="H90" s="91">
        <v>10</v>
      </c>
      <c r="I90" s="89">
        <v>0</v>
      </c>
      <c r="J90" s="92">
        <v>10</v>
      </c>
      <c r="K90" s="91">
        <v>0</v>
      </c>
      <c r="L90" s="89">
        <v>0</v>
      </c>
      <c r="M90" s="93">
        <v>0</v>
      </c>
      <c r="N90" s="88">
        <f t="shared" si="15"/>
        <v>28</v>
      </c>
      <c r="O90" s="89">
        <f t="shared" si="15"/>
        <v>0</v>
      </c>
      <c r="P90" s="90">
        <f t="shared" si="15"/>
        <v>28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" customHeight="1" thickBot="1" x14ac:dyDescent="0.3">
      <c r="A91" s="282" t="s">
        <v>70</v>
      </c>
      <c r="B91" s="98">
        <v>5</v>
      </c>
      <c r="C91" s="99">
        <v>4</v>
      </c>
      <c r="D91" s="100">
        <v>9</v>
      </c>
      <c r="E91" s="98">
        <v>1</v>
      </c>
      <c r="F91" s="99">
        <v>3</v>
      </c>
      <c r="G91" s="101">
        <v>4</v>
      </c>
      <c r="H91" s="102">
        <v>12</v>
      </c>
      <c r="I91" s="99">
        <v>1</v>
      </c>
      <c r="J91" s="100">
        <v>13</v>
      </c>
      <c r="K91" s="103">
        <v>0</v>
      </c>
      <c r="L91" s="104">
        <v>0</v>
      </c>
      <c r="M91" s="105">
        <v>0</v>
      </c>
      <c r="N91" s="106">
        <f>B91+E91+H91+K91</f>
        <v>18</v>
      </c>
      <c r="O91" s="107">
        <f t="shared" si="15"/>
        <v>8</v>
      </c>
      <c r="P91" s="108">
        <f t="shared" si="15"/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25.5" customHeight="1" thickBot="1" x14ac:dyDescent="0.3">
      <c r="A92" s="154" t="s">
        <v>53</v>
      </c>
      <c r="B92" s="109">
        <f>SUM(B82:B91)</f>
        <v>65</v>
      </c>
      <c r="C92" s="110">
        <f t="shared" ref="C92:O92" si="16">SUM(C82:C91)</f>
        <v>31</v>
      </c>
      <c r="D92" s="111">
        <f t="shared" si="16"/>
        <v>96</v>
      </c>
      <c r="E92" s="109">
        <f t="shared" si="16"/>
        <v>67</v>
      </c>
      <c r="F92" s="110">
        <f t="shared" si="16"/>
        <v>19</v>
      </c>
      <c r="G92" s="112">
        <f t="shared" si="16"/>
        <v>86</v>
      </c>
      <c r="H92" s="113">
        <f t="shared" si="16"/>
        <v>77</v>
      </c>
      <c r="I92" s="110">
        <f t="shared" si="16"/>
        <v>14</v>
      </c>
      <c r="J92" s="114">
        <f t="shared" si="16"/>
        <v>91</v>
      </c>
      <c r="K92" s="115">
        <f t="shared" si="16"/>
        <v>16</v>
      </c>
      <c r="L92" s="116">
        <f t="shared" si="16"/>
        <v>1</v>
      </c>
      <c r="M92" s="117">
        <f t="shared" si="16"/>
        <v>17</v>
      </c>
      <c r="N92" s="118">
        <f t="shared" si="16"/>
        <v>225</v>
      </c>
      <c r="O92" s="119">
        <f t="shared" si="16"/>
        <v>65</v>
      </c>
      <c r="P92" s="120">
        <f>SUM(P82:P91)</f>
        <v>290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0.25" customHeight="1" x14ac:dyDescent="0.25">
      <c r="A93" s="368" t="s">
        <v>78</v>
      </c>
      <c r="B93" s="368"/>
      <c r="C93" s="368"/>
      <c r="D93" s="368"/>
      <c r="E93" s="368"/>
      <c r="F93" s="368"/>
      <c r="G93" s="368"/>
      <c r="H93" s="368"/>
      <c r="I93" s="368"/>
      <c r="J93" s="368"/>
      <c r="K93" s="368"/>
      <c r="L93" s="368"/>
      <c r="M93" s="368"/>
      <c r="N93" s="368"/>
      <c r="O93" s="368"/>
      <c r="P93" s="368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6" customHeight="1" thickBot="1" x14ac:dyDescent="0.3">
      <c r="A94" s="369"/>
      <c r="B94" s="369"/>
      <c r="C94" s="369"/>
      <c r="D94" s="369"/>
      <c r="E94" s="369"/>
      <c r="F94" s="369"/>
      <c r="G94" s="369"/>
      <c r="H94" s="369"/>
      <c r="I94" s="369"/>
      <c r="J94" s="369"/>
      <c r="K94" s="369"/>
      <c r="L94" s="369"/>
      <c r="M94" s="369"/>
      <c r="N94" s="369"/>
      <c r="O94" s="369"/>
      <c r="P94" s="369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s="74" customFormat="1" ht="37.5" customHeight="1" thickBot="1" x14ac:dyDescent="0.3">
      <c r="A95" s="169" t="s">
        <v>52</v>
      </c>
      <c r="B95" s="370" t="s">
        <v>18</v>
      </c>
      <c r="C95" s="371"/>
      <c r="D95" s="372"/>
      <c r="E95" s="373" t="s">
        <v>19</v>
      </c>
      <c r="F95" s="374"/>
      <c r="G95" s="375"/>
      <c r="H95" s="370" t="s">
        <v>20</v>
      </c>
      <c r="I95" s="371"/>
      <c r="J95" s="372"/>
      <c r="K95" s="370" t="s">
        <v>33</v>
      </c>
      <c r="L95" s="371"/>
      <c r="M95" s="372"/>
      <c r="N95" s="370" t="s">
        <v>61</v>
      </c>
      <c r="O95" s="371"/>
      <c r="P95" s="372"/>
      <c r="Q95" s="365" t="s">
        <v>31</v>
      </c>
      <c r="R95" s="366"/>
      <c r="S95" s="367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69.75" customHeight="1" thickBot="1" x14ac:dyDescent="0.3">
      <c r="A96" s="166"/>
      <c r="B96" s="12" t="s">
        <v>43</v>
      </c>
      <c r="C96" s="11" t="s">
        <v>44</v>
      </c>
      <c r="D96" s="167" t="s">
        <v>4</v>
      </c>
      <c r="E96" s="12" t="s">
        <v>43</v>
      </c>
      <c r="F96" s="11" t="s">
        <v>44</v>
      </c>
      <c r="G96" s="167" t="s">
        <v>4</v>
      </c>
      <c r="H96" s="12" t="s">
        <v>43</v>
      </c>
      <c r="I96" s="11" t="s">
        <v>44</v>
      </c>
      <c r="J96" s="167" t="s">
        <v>4</v>
      </c>
      <c r="K96" s="12" t="s">
        <v>43</v>
      </c>
      <c r="L96" s="11" t="s">
        <v>44</v>
      </c>
      <c r="M96" s="167" t="s">
        <v>4</v>
      </c>
      <c r="N96" s="12" t="s">
        <v>43</v>
      </c>
      <c r="O96" s="11" t="s">
        <v>44</v>
      </c>
      <c r="P96" s="167" t="s">
        <v>4</v>
      </c>
      <c r="Q96" s="25" t="s">
        <v>43</v>
      </c>
      <c r="R96" s="11" t="s">
        <v>44</v>
      </c>
      <c r="S96" s="168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30" customHeight="1" x14ac:dyDescent="0.25">
      <c r="A97" s="278" t="s">
        <v>5</v>
      </c>
      <c r="B97" s="157">
        <v>0</v>
      </c>
      <c r="C97" s="173">
        <v>6</v>
      </c>
      <c r="D97" s="174">
        <v>6</v>
      </c>
      <c r="E97" s="157">
        <v>0</v>
      </c>
      <c r="F97" s="173">
        <v>7</v>
      </c>
      <c r="G97" s="174">
        <v>7</v>
      </c>
      <c r="H97" s="157">
        <v>0</v>
      </c>
      <c r="I97" s="173">
        <v>5</v>
      </c>
      <c r="J97" s="162">
        <v>5</v>
      </c>
      <c r="K97" s="173">
        <v>0</v>
      </c>
      <c r="L97" s="173">
        <v>8</v>
      </c>
      <c r="M97" s="161">
        <v>8</v>
      </c>
      <c r="N97" s="163">
        <v>0</v>
      </c>
      <c r="O97" s="164">
        <v>0</v>
      </c>
      <c r="P97" s="165">
        <v>0</v>
      </c>
      <c r="Q97" s="151">
        <f t="shared" ref="Q97:S104" si="17">B97+E97+H97+K97+N97</f>
        <v>0</v>
      </c>
      <c r="R97" s="150">
        <f>C97+F97+I97+L97+O97</f>
        <v>26</v>
      </c>
      <c r="S97" s="155">
        <f t="shared" si="17"/>
        <v>26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24.75" customHeight="1" x14ac:dyDescent="0.25">
      <c r="A98" s="278" t="s">
        <v>76</v>
      </c>
      <c r="B98" s="82">
        <v>0</v>
      </c>
      <c r="C98" s="83">
        <v>0</v>
      </c>
      <c r="D98" s="84">
        <v>0</v>
      </c>
      <c r="E98" s="82">
        <v>0</v>
      </c>
      <c r="F98" s="83">
        <v>1</v>
      </c>
      <c r="G98" s="84">
        <v>1</v>
      </c>
      <c r="H98" s="82">
        <v>0</v>
      </c>
      <c r="I98" s="83">
        <v>1</v>
      </c>
      <c r="J98" s="85">
        <v>1</v>
      </c>
      <c r="K98" s="86">
        <v>1</v>
      </c>
      <c r="L98" s="86">
        <v>1</v>
      </c>
      <c r="M98" s="87">
        <v>2</v>
      </c>
      <c r="N98" s="146">
        <v>0</v>
      </c>
      <c r="O98" s="147">
        <v>0</v>
      </c>
      <c r="P98" s="148">
        <v>0</v>
      </c>
      <c r="Q98" s="91">
        <f>B98+E98+H98+K98+N98</f>
        <v>1</v>
      </c>
      <c r="R98" s="89">
        <f>C98+F98+I98+L98+O98</f>
        <v>3</v>
      </c>
      <c r="S98" s="93">
        <f>D98+G98+J98+M98+P98</f>
        <v>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40.5" customHeight="1" x14ac:dyDescent="0.25">
      <c r="A99" s="278" t="s">
        <v>69</v>
      </c>
      <c r="B99" s="143">
        <v>0</v>
      </c>
      <c r="C99" s="86">
        <v>0</v>
      </c>
      <c r="D99" s="87">
        <v>0</v>
      </c>
      <c r="E99" s="143">
        <v>0</v>
      </c>
      <c r="F99" s="86">
        <v>0</v>
      </c>
      <c r="G99" s="87">
        <v>0</v>
      </c>
      <c r="H99" s="143">
        <v>0</v>
      </c>
      <c r="I99" s="86">
        <v>1</v>
      </c>
      <c r="J99" s="144">
        <v>1</v>
      </c>
      <c r="K99" s="86">
        <v>0</v>
      </c>
      <c r="L99" s="86">
        <v>0</v>
      </c>
      <c r="M99" s="145">
        <v>0</v>
      </c>
      <c r="N99" s="146">
        <v>0</v>
      </c>
      <c r="O99" s="147">
        <v>0</v>
      </c>
      <c r="P99" s="148">
        <v>0</v>
      </c>
      <c r="Q99" s="91">
        <f>B99+E99+H99+K99+N99</f>
        <v>0</v>
      </c>
      <c r="R99" s="89">
        <f>C99+F99+I99+L99+O99</f>
        <v>1</v>
      </c>
      <c r="S99" s="93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78" t="s">
        <v>75</v>
      </c>
      <c r="B100" s="143">
        <v>0</v>
      </c>
      <c r="C100" s="86">
        <v>0</v>
      </c>
      <c r="D100" s="87">
        <v>0</v>
      </c>
      <c r="E100" s="143">
        <v>0</v>
      </c>
      <c r="F100" s="86">
        <v>0</v>
      </c>
      <c r="G100" s="87">
        <v>0</v>
      </c>
      <c r="H100" s="143">
        <v>0</v>
      </c>
      <c r="I100" s="86">
        <v>0</v>
      </c>
      <c r="J100" s="144">
        <v>0</v>
      </c>
      <c r="K100" s="86">
        <v>0</v>
      </c>
      <c r="L100" s="86">
        <v>1</v>
      </c>
      <c r="M100" s="145">
        <v>1</v>
      </c>
      <c r="N100" s="146">
        <v>0</v>
      </c>
      <c r="O100" s="147">
        <v>0</v>
      </c>
      <c r="P100" s="148">
        <v>0</v>
      </c>
      <c r="Q100" s="91">
        <f>B100+E100+H100+K100+N100</f>
        <v>0</v>
      </c>
      <c r="R100" s="89">
        <f>C100+F100+I100+L100+O100</f>
        <v>1</v>
      </c>
      <c r="S100" s="93">
        <f>D100+G100+J100+M100+P100</f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39" customHeight="1" x14ac:dyDescent="0.25">
      <c r="A101" s="284" t="s">
        <v>6</v>
      </c>
      <c r="B101" s="95">
        <v>0</v>
      </c>
      <c r="C101" s="96">
        <v>0</v>
      </c>
      <c r="D101" s="121">
        <v>0</v>
      </c>
      <c r="E101" s="95">
        <v>0</v>
      </c>
      <c r="F101" s="96">
        <v>0</v>
      </c>
      <c r="G101" s="121">
        <v>0</v>
      </c>
      <c r="H101" s="95">
        <v>0</v>
      </c>
      <c r="I101" s="96">
        <v>0</v>
      </c>
      <c r="J101" s="122">
        <v>0</v>
      </c>
      <c r="K101" s="96">
        <v>0</v>
      </c>
      <c r="L101" s="96">
        <v>2</v>
      </c>
      <c r="M101" s="97">
        <v>2</v>
      </c>
      <c r="N101" s="88">
        <v>1</v>
      </c>
      <c r="O101" s="89">
        <v>0</v>
      </c>
      <c r="P101" s="90">
        <v>1</v>
      </c>
      <c r="Q101" s="91">
        <f t="shared" si="17"/>
        <v>1</v>
      </c>
      <c r="R101" s="89">
        <f t="shared" si="17"/>
        <v>2</v>
      </c>
      <c r="S101" s="93">
        <f t="shared" si="17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0" customHeight="1" x14ac:dyDescent="0.25">
      <c r="A102" s="279" t="s">
        <v>39</v>
      </c>
      <c r="B102" s="95">
        <v>0</v>
      </c>
      <c r="C102" s="96">
        <v>0</v>
      </c>
      <c r="D102" s="121">
        <v>0</v>
      </c>
      <c r="E102" s="95">
        <v>0</v>
      </c>
      <c r="F102" s="96">
        <v>0</v>
      </c>
      <c r="G102" s="121">
        <v>0</v>
      </c>
      <c r="H102" s="95">
        <v>0</v>
      </c>
      <c r="I102" s="96">
        <v>0</v>
      </c>
      <c r="J102" s="122">
        <v>0</v>
      </c>
      <c r="K102" s="96">
        <v>1</v>
      </c>
      <c r="L102" s="96">
        <v>0</v>
      </c>
      <c r="M102" s="97">
        <v>1</v>
      </c>
      <c r="N102" s="88">
        <v>0</v>
      </c>
      <c r="O102" s="89">
        <v>0</v>
      </c>
      <c r="P102" s="90">
        <v>0</v>
      </c>
      <c r="Q102" s="88">
        <f t="shared" si="17"/>
        <v>1</v>
      </c>
      <c r="R102" s="89">
        <f t="shared" si="17"/>
        <v>0</v>
      </c>
      <c r="S102" s="93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27.75" customHeight="1" x14ac:dyDescent="0.25">
      <c r="A103" s="279" t="s">
        <v>36</v>
      </c>
      <c r="B103" s="91">
        <v>0</v>
      </c>
      <c r="C103" s="89">
        <v>3</v>
      </c>
      <c r="D103" s="92">
        <v>3</v>
      </c>
      <c r="E103" s="91">
        <v>0</v>
      </c>
      <c r="F103" s="89">
        <v>4</v>
      </c>
      <c r="G103" s="92">
        <v>4</v>
      </c>
      <c r="H103" s="91">
        <v>0</v>
      </c>
      <c r="I103" s="89">
        <v>1</v>
      </c>
      <c r="J103" s="92">
        <v>1</v>
      </c>
      <c r="K103" s="91">
        <v>0</v>
      </c>
      <c r="L103" s="89">
        <v>0</v>
      </c>
      <c r="M103" s="93">
        <v>0</v>
      </c>
      <c r="N103" s="88">
        <v>0</v>
      </c>
      <c r="O103" s="89">
        <v>0</v>
      </c>
      <c r="P103" s="90">
        <v>0</v>
      </c>
      <c r="Q103" s="91">
        <f t="shared" si="17"/>
        <v>0</v>
      </c>
      <c r="R103" s="89">
        <f t="shared" si="17"/>
        <v>8</v>
      </c>
      <c r="S103" s="93">
        <f t="shared" si="17"/>
        <v>8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s="16" customFormat="1" ht="42" customHeight="1" thickBot="1" x14ac:dyDescent="0.35">
      <c r="A104" s="282" t="s">
        <v>71</v>
      </c>
      <c r="B104" s="103">
        <v>0</v>
      </c>
      <c r="C104" s="123">
        <v>0</v>
      </c>
      <c r="D104" s="124">
        <v>0</v>
      </c>
      <c r="E104" s="103">
        <v>0</v>
      </c>
      <c r="F104" s="104">
        <v>1</v>
      </c>
      <c r="G104" s="124">
        <v>1</v>
      </c>
      <c r="H104" s="103">
        <v>0</v>
      </c>
      <c r="I104" s="104">
        <v>1</v>
      </c>
      <c r="J104" s="125">
        <v>1</v>
      </c>
      <c r="K104" s="104">
        <v>0</v>
      </c>
      <c r="L104" s="104">
        <v>1</v>
      </c>
      <c r="M104" s="105">
        <v>1</v>
      </c>
      <c r="N104" s="106">
        <v>0</v>
      </c>
      <c r="O104" s="107">
        <v>0</v>
      </c>
      <c r="P104" s="108">
        <v>0</v>
      </c>
      <c r="Q104" s="126">
        <f t="shared" si="17"/>
        <v>0</v>
      </c>
      <c r="R104" s="107">
        <f t="shared" si="17"/>
        <v>3</v>
      </c>
      <c r="S104" s="127">
        <f t="shared" si="17"/>
        <v>3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30.75" customHeight="1" thickBot="1" x14ac:dyDescent="0.35">
      <c r="A105" s="154" t="s">
        <v>53</v>
      </c>
      <c r="B105" s="115">
        <f t="shared" ref="B105:S105" si="18">SUM(B97:B104)</f>
        <v>0</v>
      </c>
      <c r="C105" s="128">
        <f t="shared" si="18"/>
        <v>9</v>
      </c>
      <c r="D105" s="129">
        <f t="shared" si="18"/>
        <v>9</v>
      </c>
      <c r="E105" s="115">
        <f t="shared" si="18"/>
        <v>0</v>
      </c>
      <c r="F105" s="116">
        <f t="shared" si="18"/>
        <v>13</v>
      </c>
      <c r="G105" s="129">
        <f t="shared" si="18"/>
        <v>13</v>
      </c>
      <c r="H105" s="130">
        <f t="shared" si="18"/>
        <v>0</v>
      </c>
      <c r="I105" s="131">
        <f t="shared" si="18"/>
        <v>9</v>
      </c>
      <c r="J105" s="132">
        <f t="shared" si="18"/>
        <v>9</v>
      </c>
      <c r="K105" s="116">
        <f t="shared" si="18"/>
        <v>2</v>
      </c>
      <c r="L105" s="116">
        <f t="shared" si="18"/>
        <v>13</v>
      </c>
      <c r="M105" s="116">
        <f t="shared" si="18"/>
        <v>15</v>
      </c>
      <c r="N105" s="118">
        <f t="shared" si="18"/>
        <v>1</v>
      </c>
      <c r="O105" s="119">
        <f t="shared" si="18"/>
        <v>0</v>
      </c>
      <c r="P105" s="120">
        <f t="shared" si="18"/>
        <v>1</v>
      </c>
      <c r="Q105" s="170">
        <f t="shared" si="18"/>
        <v>3</v>
      </c>
      <c r="R105" s="133">
        <f t="shared" si="18"/>
        <v>44</v>
      </c>
      <c r="S105" s="134">
        <f t="shared" si="18"/>
        <v>47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ht="19.5" thickBot="1" x14ac:dyDescent="0.3">
      <c r="A106" s="55"/>
      <c r="B106" s="56"/>
      <c r="C106" s="57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8"/>
      <c r="O106" s="58"/>
      <c r="P106" s="58"/>
      <c r="Q106" s="58"/>
      <c r="R106" s="58"/>
      <c r="S106" s="58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27" customHeight="1" thickBot="1" x14ac:dyDescent="0.35">
      <c r="A107" s="59" t="s">
        <v>62</v>
      </c>
      <c r="B107" s="60">
        <f>N92+Q105</f>
        <v>228</v>
      </c>
      <c r="C107" s="60">
        <f>O92+R105</f>
        <v>109</v>
      </c>
      <c r="D107" s="61">
        <f>P92+S105</f>
        <v>337</v>
      </c>
      <c r="E107" s="56"/>
      <c r="F107" s="56"/>
      <c r="G107" s="56"/>
      <c r="H107" s="56"/>
      <c r="I107" s="56"/>
      <c r="J107" s="56"/>
      <c r="K107" s="56"/>
      <c r="L107" s="56"/>
      <c r="M107" s="56"/>
      <c r="N107" s="58"/>
      <c r="O107" s="58"/>
      <c r="P107" s="58"/>
      <c r="Q107" s="58"/>
      <c r="R107" s="58"/>
      <c r="S107" s="58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4" ht="20.25" x14ac:dyDescent="0.3">
      <c r="A108" s="353" t="s">
        <v>32</v>
      </c>
      <c r="B108" s="353"/>
      <c r="C108" s="353"/>
      <c r="D108" s="353"/>
      <c r="E108" s="353"/>
      <c r="F108" s="353"/>
      <c r="G108" s="353"/>
      <c r="H108" s="353"/>
      <c r="I108" s="353"/>
      <c r="J108" s="353"/>
      <c r="K108" s="353"/>
      <c r="L108" s="353"/>
      <c r="M108" s="353"/>
      <c r="N108" s="353"/>
      <c r="O108" s="353"/>
      <c r="P108" s="353"/>
      <c r="Q108" s="10"/>
      <c r="R108" s="10"/>
      <c r="S108" s="10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54" t="s">
        <v>77</v>
      </c>
      <c r="B109" s="354"/>
      <c r="C109" s="354"/>
      <c r="D109" s="354"/>
      <c r="E109" s="354"/>
      <c r="F109" s="354"/>
      <c r="G109" s="354"/>
      <c r="H109" s="354"/>
      <c r="I109" s="354"/>
      <c r="J109" s="354"/>
      <c r="K109" s="354"/>
      <c r="L109" s="354"/>
      <c r="M109" s="354"/>
      <c r="N109" s="354"/>
      <c r="O109" s="354"/>
      <c r="P109" s="354"/>
      <c r="Q109" s="21"/>
      <c r="R109" s="21"/>
      <c r="S109" s="21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4" ht="20.25" customHeight="1" x14ac:dyDescent="0.3">
      <c r="A110" s="354" t="s">
        <v>23</v>
      </c>
      <c r="B110" s="354"/>
      <c r="C110" s="354"/>
      <c r="D110" s="354"/>
      <c r="E110" s="354"/>
      <c r="F110" s="354"/>
      <c r="G110" s="354"/>
      <c r="H110" s="354"/>
      <c r="I110" s="354"/>
      <c r="J110" s="354"/>
      <c r="K110" s="354"/>
      <c r="L110" s="354"/>
      <c r="M110" s="354"/>
      <c r="N110" s="354"/>
      <c r="O110" s="354"/>
      <c r="P110" s="354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15" customHeight="1" thickBot="1" x14ac:dyDescent="0.35">
      <c r="A111" s="175"/>
      <c r="B111" s="175"/>
      <c r="C111" s="175"/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5"/>
      <c r="P111" s="176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20.25" customHeight="1" x14ac:dyDescent="0.25">
      <c r="A112" s="177" t="s">
        <v>52</v>
      </c>
      <c r="B112" s="355">
        <v>1</v>
      </c>
      <c r="C112" s="356"/>
      <c r="D112" s="357"/>
      <c r="E112" s="355">
        <v>2</v>
      </c>
      <c r="F112" s="356"/>
      <c r="G112" s="357"/>
      <c r="H112" s="355">
        <v>3</v>
      </c>
      <c r="I112" s="356"/>
      <c r="J112" s="357"/>
      <c r="K112" s="355">
        <v>4</v>
      </c>
      <c r="L112" s="356"/>
      <c r="M112" s="357"/>
      <c r="N112" s="355" t="s">
        <v>2</v>
      </c>
      <c r="O112" s="357"/>
      <c r="P112" s="361" t="s">
        <v>38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13.5" customHeight="1" thickBot="1" x14ac:dyDescent="0.3">
      <c r="A113" s="178"/>
      <c r="B113" s="358"/>
      <c r="C113" s="359"/>
      <c r="D113" s="360"/>
      <c r="E113" s="358"/>
      <c r="F113" s="359"/>
      <c r="G113" s="360"/>
      <c r="H113" s="358"/>
      <c r="I113" s="359"/>
      <c r="J113" s="360"/>
      <c r="K113" s="358"/>
      <c r="L113" s="359"/>
      <c r="M113" s="360"/>
      <c r="N113" s="358"/>
      <c r="O113" s="360"/>
      <c r="P113" s="362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7.5" customHeight="1" thickBot="1" x14ac:dyDescent="0.3">
      <c r="A114" s="179"/>
      <c r="B114" s="12" t="s">
        <v>43</v>
      </c>
      <c r="C114" s="11" t="s">
        <v>44</v>
      </c>
      <c r="D114" s="167" t="s">
        <v>4</v>
      </c>
      <c r="E114" s="12" t="s">
        <v>43</v>
      </c>
      <c r="F114" s="11" t="s">
        <v>44</v>
      </c>
      <c r="G114" s="167" t="s">
        <v>4</v>
      </c>
      <c r="H114" s="12" t="s">
        <v>43</v>
      </c>
      <c r="I114" s="11" t="s">
        <v>44</v>
      </c>
      <c r="J114" s="167" t="s">
        <v>4</v>
      </c>
      <c r="K114" s="12" t="s">
        <v>43</v>
      </c>
      <c r="L114" s="11" t="s">
        <v>44</v>
      </c>
      <c r="M114" s="167" t="s">
        <v>4</v>
      </c>
      <c r="N114" s="12" t="s">
        <v>43</v>
      </c>
      <c r="O114" s="11" t="s">
        <v>44</v>
      </c>
      <c r="P114" s="363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7" customHeight="1" x14ac:dyDescent="0.25">
      <c r="A115" s="204" t="s">
        <v>24</v>
      </c>
      <c r="B115" s="232">
        <v>85</v>
      </c>
      <c r="C115" s="233">
        <v>186</v>
      </c>
      <c r="D115" s="234">
        <v>271</v>
      </c>
      <c r="E115" s="232">
        <v>153</v>
      </c>
      <c r="F115" s="233">
        <v>117</v>
      </c>
      <c r="G115" s="234">
        <v>270</v>
      </c>
      <c r="H115" s="232">
        <v>144</v>
      </c>
      <c r="I115" s="233">
        <v>112</v>
      </c>
      <c r="J115" s="235">
        <v>256</v>
      </c>
      <c r="K115" s="236">
        <v>133</v>
      </c>
      <c r="L115" s="233">
        <v>39</v>
      </c>
      <c r="M115" s="235">
        <v>172</v>
      </c>
      <c r="N115" s="237">
        <f>B115+E115+H115+K115</f>
        <v>515</v>
      </c>
      <c r="O115" s="238">
        <f>C115+F115+I115+L115</f>
        <v>454</v>
      </c>
      <c r="P115" s="239">
        <f>D115+G115+J115+M115</f>
        <v>969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55</v>
      </c>
      <c r="AE115" s="10"/>
      <c r="AF115" s="10"/>
      <c r="AG115" s="10"/>
      <c r="AH115" s="10"/>
    </row>
    <row r="116" spans="1:34" ht="44.25" customHeight="1" x14ac:dyDescent="0.3">
      <c r="A116" s="136" t="s">
        <v>59</v>
      </c>
      <c r="B116" s="240">
        <v>108</v>
      </c>
      <c r="C116" s="241">
        <v>59</v>
      </c>
      <c r="D116" s="242">
        <v>167</v>
      </c>
      <c r="E116" s="240">
        <v>112</v>
      </c>
      <c r="F116" s="241">
        <v>79</v>
      </c>
      <c r="G116" s="242">
        <v>191</v>
      </c>
      <c r="H116" s="240">
        <v>77</v>
      </c>
      <c r="I116" s="241">
        <v>34</v>
      </c>
      <c r="J116" s="243">
        <v>111</v>
      </c>
      <c r="K116" s="244">
        <v>33</v>
      </c>
      <c r="L116" s="241">
        <v>0</v>
      </c>
      <c r="M116" s="243">
        <v>33</v>
      </c>
      <c r="N116" s="237">
        <f t="shared" ref="N116:P121" si="19">B116+E116+H116+K116</f>
        <v>330</v>
      </c>
      <c r="O116" s="238">
        <f t="shared" si="19"/>
        <v>172</v>
      </c>
      <c r="P116" s="239">
        <f t="shared" si="19"/>
        <v>502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8.5" customHeight="1" x14ac:dyDescent="0.25">
      <c r="A117" s="137" t="s">
        <v>25</v>
      </c>
      <c r="B117" s="240">
        <v>95</v>
      </c>
      <c r="C117" s="241">
        <v>36</v>
      </c>
      <c r="D117" s="242">
        <v>131</v>
      </c>
      <c r="E117" s="240">
        <v>90</v>
      </c>
      <c r="F117" s="241">
        <v>62</v>
      </c>
      <c r="G117" s="242">
        <v>152</v>
      </c>
      <c r="H117" s="240">
        <v>84</v>
      </c>
      <c r="I117" s="241">
        <v>18</v>
      </c>
      <c r="J117" s="242">
        <v>102</v>
      </c>
      <c r="K117" s="240">
        <v>67</v>
      </c>
      <c r="L117" s="241">
        <v>3</v>
      </c>
      <c r="M117" s="243">
        <v>70</v>
      </c>
      <c r="N117" s="223">
        <f>B117+E117+H117+K117</f>
        <v>336</v>
      </c>
      <c r="O117" s="245">
        <f t="shared" si="19"/>
        <v>119</v>
      </c>
      <c r="P117" s="239">
        <f t="shared" si="19"/>
        <v>455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4.25" customHeight="1" x14ac:dyDescent="0.25">
      <c r="A118" s="138" t="s">
        <v>26</v>
      </c>
      <c r="B118" s="246">
        <v>112</v>
      </c>
      <c r="C118" s="247">
        <v>71</v>
      </c>
      <c r="D118" s="248">
        <v>183</v>
      </c>
      <c r="E118" s="246">
        <v>191</v>
      </c>
      <c r="F118" s="247">
        <v>100</v>
      </c>
      <c r="G118" s="248">
        <v>291</v>
      </c>
      <c r="H118" s="246">
        <v>171</v>
      </c>
      <c r="I118" s="247">
        <v>27</v>
      </c>
      <c r="J118" s="248">
        <v>198</v>
      </c>
      <c r="K118" s="246">
        <v>137</v>
      </c>
      <c r="L118" s="247">
        <v>11</v>
      </c>
      <c r="M118" s="249">
        <v>148</v>
      </c>
      <c r="N118" s="250">
        <f t="shared" si="19"/>
        <v>611</v>
      </c>
      <c r="O118" s="251">
        <f t="shared" si="19"/>
        <v>209</v>
      </c>
      <c r="P118" s="252">
        <f t="shared" si="19"/>
        <v>820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6.25" customHeight="1" x14ac:dyDescent="0.25">
      <c r="A119" s="137" t="s">
        <v>27</v>
      </c>
      <c r="B119" s="253">
        <v>42</v>
      </c>
      <c r="C119" s="254">
        <v>57</v>
      </c>
      <c r="D119" s="255">
        <v>99</v>
      </c>
      <c r="E119" s="253">
        <v>69</v>
      </c>
      <c r="F119" s="254">
        <v>35</v>
      </c>
      <c r="G119" s="256">
        <v>104</v>
      </c>
      <c r="H119" s="257">
        <v>51</v>
      </c>
      <c r="I119" s="254">
        <v>6</v>
      </c>
      <c r="J119" s="255">
        <v>57</v>
      </c>
      <c r="K119" s="253">
        <v>32</v>
      </c>
      <c r="L119" s="254">
        <v>0</v>
      </c>
      <c r="M119" s="256">
        <v>32</v>
      </c>
      <c r="N119" s="223">
        <f t="shared" si="19"/>
        <v>194</v>
      </c>
      <c r="O119" s="258">
        <f t="shared" si="19"/>
        <v>98</v>
      </c>
      <c r="P119" s="239">
        <f t="shared" si="19"/>
        <v>292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" customHeight="1" x14ac:dyDescent="0.25">
      <c r="A120" s="139" t="s">
        <v>28</v>
      </c>
      <c r="B120" s="259">
        <v>118</v>
      </c>
      <c r="C120" s="260">
        <v>182</v>
      </c>
      <c r="D120" s="261">
        <v>300</v>
      </c>
      <c r="E120" s="259">
        <v>126</v>
      </c>
      <c r="F120" s="260">
        <v>156</v>
      </c>
      <c r="G120" s="261">
        <v>282</v>
      </c>
      <c r="H120" s="259">
        <v>124</v>
      </c>
      <c r="I120" s="260">
        <v>143</v>
      </c>
      <c r="J120" s="261">
        <v>267</v>
      </c>
      <c r="K120" s="259">
        <v>0</v>
      </c>
      <c r="L120" s="260">
        <v>0</v>
      </c>
      <c r="M120" s="262">
        <v>0</v>
      </c>
      <c r="N120" s="223">
        <f t="shared" si="19"/>
        <v>368</v>
      </c>
      <c r="O120" s="263">
        <f t="shared" si="19"/>
        <v>481</v>
      </c>
      <c r="P120" s="264">
        <f>D120+G120+J120+M120</f>
        <v>849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8" customHeight="1" thickBot="1" x14ac:dyDescent="0.3">
      <c r="A121" s="135" t="s">
        <v>49</v>
      </c>
      <c r="B121" s="265">
        <v>71</v>
      </c>
      <c r="C121" s="266">
        <v>178</v>
      </c>
      <c r="D121" s="267">
        <v>249</v>
      </c>
      <c r="E121" s="265">
        <v>72</v>
      </c>
      <c r="F121" s="266">
        <v>112</v>
      </c>
      <c r="G121" s="267">
        <v>184</v>
      </c>
      <c r="H121" s="265">
        <v>60</v>
      </c>
      <c r="I121" s="266">
        <v>99</v>
      </c>
      <c r="J121" s="267">
        <v>159</v>
      </c>
      <c r="K121" s="265">
        <v>44</v>
      </c>
      <c r="L121" s="266">
        <v>31</v>
      </c>
      <c r="M121" s="268">
        <v>75</v>
      </c>
      <c r="N121" s="223">
        <f t="shared" si="19"/>
        <v>247</v>
      </c>
      <c r="O121" s="269">
        <f t="shared" si="19"/>
        <v>420</v>
      </c>
      <c r="P121" s="270">
        <f t="shared" si="19"/>
        <v>667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28.5" customHeight="1" thickBot="1" x14ac:dyDescent="0.3">
      <c r="A122" s="53" t="s">
        <v>73</v>
      </c>
      <c r="B122" s="180">
        <f t="shared" ref="B122:P122" si="20">SUM(B115:B121)</f>
        <v>631</v>
      </c>
      <c r="C122" s="181">
        <f t="shared" si="20"/>
        <v>769</v>
      </c>
      <c r="D122" s="182">
        <f t="shared" si="20"/>
        <v>1400</v>
      </c>
      <c r="E122" s="180">
        <f t="shared" si="20"/>
        <v>813</v>
      </c>
      <c r="F122" s="181">
        <f t="shared" si="20"/>
        <v>661</v>
      </c>
      <c r="G122" s="182">
        <f t="shared" si="20"/>
        <v>1474</v>
      </c>
      <c r="H122" s="180">
        <f t="shared" si="20"/>
        <v>711</v>
      </c>
      <c r="I122" s="181">
        <f t="shared" si="20"/>
        <v>439</v>
      </c>
      <c r="J122" s="183">
        <f t="shared" si="20"/>
        <v>1150</v>
      </c>
      <c r="K122" s="184">
        <f t="shared" si="20"/>
        <v>446</v>
      </c>
      <c r="L122" s="181">
        <f t="shared" si="20"/>
        <v>84</v>
      </c>
      <c r="M122" s="183">
        <f t="shared" si="20"/>
        <v>530</v>
      </c>
      <c r="N122" s="185">
        <f t="shared" si="20"/>
        <v>2601</v>
      </c>
      <c r="O122" s="186">
        <f t="shared" si="20"/>
        <v>1953</v>
      </c>
      <c r="P122" s="187">
        <f t="shared" si="20"/>
        <v>4554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7" customHeight="1" x14ac:dyDescent="0.3">
      <c r="A123" s="353" t="s">
        <v>29</v>
      </c>
      <c r="B123" s="353"/>
      <c r="C123" s="353"/>
      <c r="D123" s="353"/>
      <c r="E123" s="353"/>
      <c r="F123" s="353"/>
      <c r="G123" s="353"/>
      <c r="H123" s="353"/>
      <c r="I123" s="353"/>
      <c r="J123" s="353"/>
      <c r="K123" s="353"/>
      <c r="L123" s="353"/>
      <c r="M123" s="353"/>
      <c r="N123" s="353"/>
      <c r="O123" s="353"/>
      <c r="P123" s="35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6.25" customHeight="1" x14ac:dyDescent="0.25">
      <c r="A124" s="354" t="s">
        <v>77</v>
      </c>
      <c r="B124" s="354"/>
      <c r="C124" s="354"/>
      <c r="D124" s="354"/>
      <c r="E124" s="354"/>
      <c r="F124" s="354"/>
      <c r="G124" s="354"/>
      <c r="H124" s="354"/>
      <c r="I124" s="354"/>
      <c r="J124" s="354"/>
      <c r="K124" s="354"/>
      <c r="L124" s="354"/>
      <c r="M124" s="354"/>
      <c r="N124" s="354"/>
      <c r="O124" s="354"/>
      <c r="P124" s="35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0.25" x14ac:dyDescent="0.3">
      <c r="A125" s="353" t="s">
        <v>23</v>
      </c>
      <c r="B125" s="353"/>
      <c r="C125" s="353"/>
      <c r="D125" s="353"/>
      <c r="E125" s="353"/>
      <c r="F125" s="353"/>
      <c r="G125" s="353"/>
      <c r="H125" s="353"/>
      <c r="I125" s="353"/>
      <c r="J125" s="353"/>
      <c r="K125" s="353"/>
      <c r="L125" s="353"/>
      <c r="M125" s="353"/>
      <c r="N125" s="353"/>
      <c r="O125" s="353"/>
      <c r="P125" s="353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12" customHeight="1" thickBot="1" x14ac:dyDescent="0.35">
      <c r="A126" s="175"/>
      <c r="B126" s="175"/>
      <c r="C126" s="175"/>
      <c r="D126" s="175"/>
      <c r="E126" s="175"/>
      <c r="F126" s="175"/>
      <c r="G126" s="175"/>
      <c r="H126" s="175"/>
      <c r="I126" s="175"/>
      <c r="J126" s="175"/>
      <c r="K126" s="175"/>
      <c r="L126" s="175"/>
      <c r="M126" s="175"/>
      <c r="N126" s="175"/>
      <c r="O126" s="175"/>
      <c r="P126" s="17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29.25" customHeight="1" x14ac:dyDescent="0.25">
      <c r="A127" s="272" t="s">
        <v>52</v>
      </c>
      <c r="B127" s="355">
        <v>1</v>
      </c>
      <c r="C127" s="356"/>
      <c r="D127" s="357"/>
      <c r="E127" s="355">
        <v>2</v>
      </c>
      <c r="F127" s="356"/>
      <c r="G127" s="357"/>
      <c r="H127" s="355">
        <v>3</v>
      </c>
      <c r="I127" s="356"/>
      <c r="J127" s="357"/>
      <c r="K127" s="355">
        <v>4</v>
      </c>
      <c r="L127" s="356"/>
      <c r="M127" s="357"/>
      <c r="N127" s="355" t="s">
        <v>2</v>
      </c>
      <c r="O127" s="357"/>
      <c r="P127" s="361" t="s">
        <v>34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.75" customHeight="1" thickBot="1" x14ac:dyDescent="0.3">
      <c r="A128" s="273"/>
      <c r="B128" s="358"/>
      <c r="C128" s="359"/>
      <c r="D128" s="360"/>
      <c r="E128" s="358"/>
      <c r="F128" s="359"/>
      <c r="G128" s="360"/>
      <c r="H128" s="358"/>
      <c r="I128" s="359"/>
      <c r="J128" s="360"/>
      <c r="K128" s="358"/>
      <c r="L128" s="359"/>
      <c r="M128" s="360"/>
      <c r="N128" s="358"/>
      <c r="O128" s="360"/>
      <c r="P128" s="362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65.25" customHeight="1" thickBot="1" x14ac:dyDescent="0.3">
      <c r="A129" s="274"/>
      <c r="B129" s="12" t="s">
        <v>43</v>
      </c>
      <c r="C129" s="11" t="s">
        <v>44</v>
      </c>
      <c r="D129" s="167" t="s">
        <v>4</v>
      </c>
      <c r="E129" s="12" t="s">
        <v>43</v>
      </c>
      <c r="F129" s="11" t="s">
        <v>44</v>
      </c>
      <c r="G129" s="167" t="s">
        <v>4</v>
      </c>
      <c r="H129" s="12" t="s">
        <v>43</v>
      </c>
      <c r="I129" s="11" t="s">
        <v>44</v>
      </c>
      <c r="J129" s="167" t="s">
        <v>4</v>
      </c>
      <c r="K129" s="12" t="s">
        <v>43</v>
      </c>
      <c r="L129" s="11" t="s">
        <v>44</v>
      </c>
      <c r="M129" s="167" t="s">
        <v>4</v>
      </c>
      <c r="N129" s="12" t="s">
        <v>43</v>
      </c>
      <c r="O129" s="11" t="s">
        <v>44</v>
      </c>
      <c r="P129" s="363"/>
      <c r="Q129" s="10"/>
      <c r="R129" s="10"/>
      <c r="S129" s="10"/>
      <c r="T129" s="10" t="s">
        <v>65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58</v>
      </c>
      <c r="AE129" s="10"/>
      <c r="AF129" s="10"/>
      <c r="AG129" s="10"/>
      <c r="AH129" s="10"/>
    </row>
    <row r="130" spans="1:34" ht="27.75" customHeight="1" x14ac:dyDescent="0.25">
      <c r="A130" s="188" t="s">
        <v>24</v>
      </c>
      <c r="B130" s="212">
        <v>0</v>
      </c>
      <c r="C130" s="213">
        <v>29</v>
      </c>
      <c r="D130" s="214">
        <v>29</v>
      </c>
      <c r="E130" s="212">
        <v>0</v>
      </c>
      <c r="F130" s="213">
        <v>0</v>
      </c>
      <c r="G130" s="214">
        <v>0</v>
      </c>
      <c r="H130" s="212">
        <v>0</v>
      </c>
      <c r="I130" s="213">
        <v>0</v>
      </c>
      <c r="J130" s="214">
        <v>0</v>
      </c>
      <c r="K130" s="212">
        <v>0</v>
      </c>
      <c r="L130" s="213">
        <v>0</v>
      </c>
      <c r="M130" s="215">
        <v>0</v>
      </c>
      <c r="N130" s="216">
        <f t="shared" ref="N130:P134" si="21">B130+E130+H130+K130</f>
        <v>0</v>
      </c>
      <c r="O130" s="217">
        <f t="shared" si="21"/>
        <v>29</v>
      </c>
      <c r="P130" s="218">
        <f t="shared" si="21"/>
        <v>29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41.25" customHeight="1" x14ac:dyDescent="0.3">
      <c r="A131" s="136" t="s">
        <v>59</v>
      </c>
      <c r="B131" s="219">
        <v>7</v>
      </c>
      <c r="C131" s="220">
        <v>33</v>
      </c>
      <c r="D131" s="221">
        <v>40</v>
      </c>
      <c r="E131" s="219">
        <v>8</v>
      </c>
      <c r="F131" s="220">
        <v>31</v>
      </c>
      <c r="G131" s="221">
        <v>39</v>
      </c>
      <c r="H131" s="219">
        <v>9</v>
      </c>
      <c r="I131" s="220">
        <v>20</v>
      </c>
      <c r="J131" s="221">
        <v>29</v>
      </c>
      <c r="K131" s="219">
        <v>10</v>
      </c>
      <c r="L131" s="220">
        <v>9</v>
      </c>
      <c r="M131" s="222">
        <v>19</v>
      </c>
      <c r="N131" s="223">
        <f t="shared" si="21"/>
        <v>34</v>
      </c>
      <c r="O131" s="224">
        <f t="shared" si="21"/>
        <v>93</v>
      </c>
      <c r="P131" s="225">
        <f t="shared" si="21"/>
        <v>127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137" t="s">
        <v>25</v>
      </c>
      <c r="B132" s="219">
        <v>0</v>
      </c>
      <c r="C132" s="220">
        <v>29</v>
      </c>
      <c r="D132" s="221">
        <v>29</v>
      </c>
      <c r="E132" s="219">
        <v>0</v>
      </c>
      <c r="F132" s="220">
        <v>23</v>
      </c>
      <c r="G132" s="221">
        <v>23</v>
      </c>
      <c r="H132" s="219">
        <v>0</v>
      </c>
      <c r="I132" s="220">
        <v>31</v>
      </c>
      <c r="J132" s="221">
        <v>31</v>
      </c>
      <c r="K132" s="219">
        <v>0</v>
      </c>
      <c r="L132" s="220">
        <v>0</v>
      </c>
      <c r="M132" s="221">
        <v>0</v>
      </c>
      <c r="N132" s="226">
        <f>B132+E132+H132+K132</f>
        <v>0</v>
      </c>
      <c r="O132" s="224">
        <f t="shared" si="21"/>
        <v>83</v>
      </c>
      <c r="P132" s="225">
        <f t="shared" si="21"/>
        <v>83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137" t="s">
        <v>26</v>
      </c>
      <c r="B133" s="219">
        <v>8</v>
      </c>
      <c r="C133" s="220">
        <v>17</v>
      </c>
      <c r="D133" s="221">
        <v>25</v>
      </c>
      <c r="E133" s="219">
        <v>20</v>
      </c>
      <c r="F133" s="220">
        <v>26</v>
      </c>
      <c r="G133" s="221">
        <v>46</v>
      </c>
      <c r="H133" s="219">
        <v>20</v>
      </c>
      <c r="I133" s="220">
        <v>23</v>
      </c>
      <c r="J133" s="221">
        <v>43</v>
      </c>
      <c r="K133" s="219">
        <v>35</v>
      </c>
      <c r="L133" s="220">
        <v>25</v>
      </c>
      <c r="M133" s="221">
        <v>60</v>
      </c>
      <c r="N133" s="226">
        <f>B133+E133+H133+K133</f>
        <v>83</v>
      </c>
      <c r="O133" s="224">
        <f t="shared" si="21"/>
        <v>91</v>
      </c>
      <c r="P133" s="225">
        <f t="shared" si="21"/>
        <v>174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7.5" customHeight="1" thickBot="1" x14ac:dyDescent="0.3">
      <c r="A134" s="137" t="s">
        <v>27</v>
      </c>
      <c r="B134" s="227">
        <v>0</v>
      </c>
      <c r="C134" s="228">
        <v>10</v>
      </c>
      <c r="D134" s="229">
        <v>10</v>
      </c>
      <c r="E134" s="227">
        <v>13</v>
      </c>
      <c r="F134" s="228">
        <v>33</v>
      </c>
      <c r="G134" s="229">
        <v>46</v>
      </c>
      <c r="H134" s="227">
        <v>13</v>
      </c>
      <c r="I134" s="228">
        <v>25</v>
      </c>
      <c r="J134" s="229">
        <v>38</v>
      </c>
      <c r="K134" s="227">
        <v>10</v>
      </c>
      <c r="L134" s="228">
        <v>17</v>
      </c>
      <c r="M134" s="229">
        <v>27</v>
      </c>
      <c r="N134" s="230">
        <f t="shared" si="21"/>
        <v>36</v>
      </c>
      <c r="O134" s="231">
        <f t="shared" si="21"/>
        <v>85</v>
      </c>
      <c r="P134" s="225">
        <f t="shared" si="21"/>
        <v>121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0.75" customHeight="1" thickBot="1" x14ac:dyDescent="0.3">
      <c r="A135" s="53" t="s">
        <v>73</v>
      </c>
      <c r="B135" s="189">
        <f t="shared" ref="B135:P135" si="22">SUM(B130:B134)</f>
        <v>15</v>
      </c>
      <c r="C135" s="189">
        <f t="shared" si="22"/>
        <v>118</v>
      </c>
      <c r="D135" s="189">
        <f t="shared" si="22"/>
        <v>133</v>
      </c>
      <c r="E135" s="189">
        <f t="shared" si="22"/>
        <v>41</v>
      </c>
      <c r="F135" s="189">
        <f t="shared" si="22"/>
        <v>113</v>
      </c>
      <c r="G135" s="190">
        <f t="shared" si="22"/>
        <v>154</v>
      </c>
      <c r="H135" s="191">
        <f t="shared" si="22"/>
        <v>42</v>
      </c>
      <c r="I135" s="189">
        <f t="shared" si="22"/>
        <v>99</v>
      </c>
      <c r="J135" s="189">
        <f t="shared" si="22"/>
        <v>141</v>
      </c>
      <c r="K135" s="189">
        <f t="shared" si="22"/>
        <v>55</v>
      </c>
      <c r="L135" s="189">
        <f t="shared" si="22"/>
        <v>51</v>
      </c>
      <c r="M135" s="189">
        <f t="shared" si="22"/>
        <v>106</v>
      </c>
      <c r="N135" s="60">
        <f t="shared" si="22"/>
        <v>153</v>
      </c>
      <c r="O135" s="60">
        <f t="shared" si="22"/>
        <v>381</v>
      </c>
      <c r="P135" s="61">
        <f t="shared" si="22"/>
        <v>534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.75" customHeight="1" x14ac:dyDescent="0.25">
      <c r="B136" s="10"/>
      <c r="C136" s="10"/>
      <c r="D136" s="10"/>
    </row>
    <row r="137" spans="1:34" ht="32.25" customHeight="1" x14ac:dyDescent="0.3">
      <c r="A137" s="353" t="s">
        <v>74</v>
      </c>
      <c r="B137" s="353"/>
      <c r="C137" s="353"/>
      <c r="D137" s="353"/>
      <c r="E137" s="353"/>
      <c r="F137" s="353"/>
      <c r="G137" s="353"/>
      <c r="H137" s="353"/>
      <c r="I137" s="353"/>
      <c r="J137" s="353"/>
      <c r="K137" s="353"/>
      <c r="L137" s="353"/>
      <c r="M137" s="353"/>
      <c r="N137" s="353"/>
      <c r="O137" s="353"/>
      <c r="P137" s="353"/>
    </row>
    <row r="138" spans="1:34" ht="20.25" customHeight="1" x14ac:dyDescent="0.2">
      <c r="A138" s="354" t="s">
        <v>77</v>
      </c>
      <c r="B138" s="354"/>
      <c r="C138" s="354"/>
      <c r="D138" s="354"/>
      <c r="E138" s="354"/>
      <c r="F138" s="354"/>
      <c r="G138" s="354"/>
      <c r="H138" s="354"/>
      <c r="I138" s="354"/>
      <c r="J138" s="354"/>
      <c r="K138" s="354"/>
      <c r="L138" s="354"/>
      <c r="M138" s="354"/>
      <c r="N138" s="354"/>
      <c r="O138" s="354"/>
      <c r="P138" s="354"/>
    </row>
    <row r="139" spans="1:34" ht="18.75" customHeight="1" thickBot="1" x14ac:dyDescent="0.25"/>
    <row r="140" spans="1:34" ht="41.25" thickBot="1" x14ac:dyDescent="0.25">
      <c r="A140" s="192" t="s">
        <v>28</v>
      </c>
      <c r="B140" s="185">
        <v>0</v>
      </c>
      <c r="C140" s="193">
        <v>65</v>
      </c>
      <c r="D140" s="186">
        <v>65</v>
      </c>
      <c r="E140" s="185">
        <v>0</v>
      </c>
      <c r="F140" s="193">
        <v>0</v>
      </c>
      <c r="G140" s="186">
        <v>0</v>
      </c>
      <c r="H140" s="185">
        <v>0</v>
      </c>
      <c r="I140" s="193">
        <v>0</v>
      </c>
      <c r="J140" s="186">
        <v>0</v>
      </c>
      <c r="K140" s="185">
        <v>0</v>
      </c>
      <c r="L140" s="193">
        <v>0</v>
      </c>
      <c r="M140" s="194">
        <v>0</v>
      </c>
      <c r="N140" s="195">
        <f t="shared" ref="N140:O140" si="23">B140+E140+H140+K140</f>
        <v>0</v>
      </c>
      <c r="O140" s="196">
        <f t="shared" si="23"/>
        <v>65</v>
      </c>
      <c r="P140" s="197">
        <f>D140+G140+J140+M140</f>
        <v>65</v>
      </c>
    </row>
    <row r="141" spans="1:34" ht="24.75" customHeight="1" thickBot="1" x14ac:dyDescent="0.25"/>
    <row r="142" spans="1:34" ht="28.5" customHeight="1" thickBot="1" x14ac:dyDescent="0.25">
      <c r="A142" s="59" t="s">
        <v>30</v>
      </c>
      <c r="B142" s="198">
        <f>N122+N135+N140</f>
        <v>2754</v>
      </c>
      <c r="C142" s="198">
        <f>O122+O135+O140</f>
        <v>2399</v>
      </c>
      <c r="D142" s="199">
        <f>P122+P135+P140</f>
        <v>5153</v>
      </c>
    </row>
    <row r="143" spans="1:34" ht="18" x14ac:dyDescent="0.25">
      <c r="B143" s="10"/>
      <c r="C143" s="10"/>
      <c r="D143" s="10"/>
    </row>
    <row r="144" spans="1:34" ht="13.5" thickBot="1" x14ac:dyDescent="0.25"/>
    <row r="145" spans="1:12" ht="28.5" customHeight="1" thickBot="1" x14ac:dyDescent="0.25">
      <c r="A145" s="53" t="s">
        <v>48</v>
      </c>
      <c r="B145" s="54">
        <f>B76+B107+B142</f>
        <v>18882</v>
      </c>
      <c r="C145" s="54">
        <f>C76+C107+C142</f>
        <v>9733</v>
      </c>
      <c r="D145" s="54">
        <f>D76+D107+D142</f>
        <v>28615</v>
      </c>
      <c r="L145" s="1" t="s">
        <v>65</v>
      </c>
    </row>
    <row r="149" spans="1:12" ht="20.25" x14ac:dyDescent="0.3">
      <c r="B149" s="22"/>
    </row>
    <row r="150" spans="1:12" ht="26.25" x14ac:dyDescent="0.4">
      <c r="A150" s="81"/>
      <c r="B150" s="81"/>
      <c r="C150" s="81"/>
      <c r="D150" s="81"/>
      <c r="E150" s="81"/>
      <c r="F150" s="81"/>
      <c r="G150" s="81"/>
      <c r="H150" s="81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0:P80"/>
    <mergeCell ref="H80:J80"/>
    <mergeCell ref="K80:M80"/>
    <mergeCell ref="Z61:AB61"/>
    <mergeCell ref="AC61:AE62"/>
    <mergeCell ref="T62:V62"/>
    <mergeCell ref="W62:Y62"/>
    <mergeCell ref="Z62:AB62"/>
    <mergeCell ref="A78:M79"/>
    <mergeCell ref="A59:AB59"/>
    <mergeCell ref="A61:A63"/>
    <mergeCell ref="B61:D62"/>
    <mergeCell ref="W27:Y27"/>
    <mergeCell ref="Z27:AB27"/>
    <mergeCell ref="AC27:AE27"/>
    <mergeCell ref="A23:AE23"/>
    <mergeCell ref="Q95:S95"/>
    <mergeCell ref="A93:P94"/>
    <mergeCell ref="B95:D95"/>
    <mergeCell ref="E95:G95"/>
    <mergeCell ref="H95:J95"/>
    <mergeCell ref="K95:M95"/>
    <mergeCell ref="N95:P95"/>
    <mergeCell ref="B80:D80"/>
    <mergeCell ref="E80:G80"/>
    <mergeCell ref="E61:G62"/>
    <mergeCell ref="H61:J62"/>
    <mergeCell ref="K61:M62"/>
    <mergeCell ref="N61:P62"/>
    <mergeCell ref="Q61:S62"/>
    <mergeCell ref="T61:V61"/>
    <mergeCell ref="A108:P108"/>
    <mergeCell ref="A109:P109"/>
    <mergeCell ref="A110:P110"/>
    <mergeCell ref="B112:D113"/>
    <mergeCell ref="E112:G113"/>
    <mergeCell ref="H112:J113"/>
    <mergeCell ref="K112:M113"/>
    <mergeCell ref="N112:O113"/>
    <mergeCell ref="P112:P114"/>
    <mergeCell ref="A137:P137"/>
    <mergeCell ref="A138:P138"/>
    <mergeCell ref="A123:P123"/>
    <mergeCell ref="A124:P124"/>
    <mergeCell ref="A125:P125"/>
    <mergeCell ref="B127:D128"/>
    <mergeCell ref="E127:G128"/>
    <mergeCell ref="H127:J128"/>
    <mergeCell ref="K127:M128"/>
    <mergeCell ref="N127:O128"/>
    <mergeCell ref="P127:P129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6" max="33" man="1"/>
    <brk id="10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2022-03-16T08:34:03Z</dcterms:modified>
</cp:coreProperties>
</file>