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P141" i="3" l="1"/>
  <c r="O141" i="3"/>
  <c r="N141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AE71" i="3" l="1"/>
  <c r="AD71" i="3"/>
  <c r="S71" i="3"/>
  <c r="R71" i="3"/>
  <c r="Q71" i="3"/>
  <c r="AC71" i="3" s="1"/>
  <c r="AD70" i="3"/>
  <c r="AC70" i="3"/>
  <c r="S70" i="3"/>
  <c r="AE70" i="3" s="1"/>
  <c r="R70" i="3"/>
  <c r="Q70" i="3"/>
  <c r="AE69" i="3"/>
  <c r="AD69" i="3"/>
  <c r="S69" i="3"/>
  <c r="R69" i="3"/>
  <c r="Q69" i="3"/>
  <c r="AC69" i="3" s="1"/>
  <c r="AD68" i="3"/>
  <c r="AC68" i="3"/>
  <c r="S68" i="3"/>
  <c r="AE68" i="3" s="1"/>
  <c r="R68" i="3"/>
  <c r="Q68" i="3"/>
  <c r="AE67" i="3"/>
  <c r="AD67" i="3"/>
  <c r="S67" i="3"/>
  <c r="R67" i="3"/>
  <c r="Q67" i="3"/>
  <c r="AC67" i="3" s="1"/>
  <c r="AD66" i="3"/>
  <c r="AC66" i="3"/>
  <c r="S66" i="3"/>
  <c r="AE66" i="3" s="1"/>
  <c r="R66" i="3"/>
  <c r="Q66" i="3"/>
  <c r="AE65" i="3"/>
  <c r="AD65" i="3"/>
  <c r="S65" i="3"/>
  <c r="R65" i="3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G41" i="3"/>
  <c r="S41" i="3"/>
  <c r="AH41" i="3" s="1"/>
  <c r="R41" i="3"/>
  <c r="Q41" i="3"/>
  <c r="AF41" i="3" s="1"/>
  <c r="AG40" i="3"/>
  <c r="S40" i="3"/>
  <c r="AH40" i="3" s="1"/>
  <c r="R40" i="3"/>
  <c r="Q40" i="3"/>
  <c r="AF40" i="3" s="1"/>
  <c r="AG39" i="3"/>
  <c r="S39" i="3"/>
  <c r="AH39" i="3" s="1"/>
  <c r="R39" i="3"/>
  <c r="Q39" i="3"/>
  <c r="AF39" i="3" s="1"/>
  <c r="AG38" i="3"/>
  <c r="S38" i="3"/>
  <c r="AH38" i="3" s="1"/>
  <c r="R38" i="3"/>
  <c r="Q38" i="3"/>
  <c r="AF38" i="3" s="1"/>
  <c r="AG37" i="3"/>
  <c r="S37" i="3"/>
  <c r="AH37" i="3" s="1"/>
  <c r="R37" i="3"/>
  <c r="Q37" i="3"/>
  <c r="AF37" i="3" s="1"/>
  <c r="AG36" i="3"/>
  <c r="S36" i="3"/>
  <c r="AH36" i="3" s="1"/>
  <c r="R36" i="3"/>
  <c r="Q36" i="3"/>
  <c r="AF36" i="3" s="1"/>
  <c r="AG35" i="3"/>
  <c r="S35" i="3"/>
  <c r="AH35" i="3" s="1"/>
  <c r="R35" i="3"/>
  <c r="Q35" i="3"/>
  <c r="AF35" i="3" s="1"/>
  <c r="AG34" i="3"/>
  <c r="S34" i="3"/>
  <c r="AH34" i="3" s="1"/>
  <c r="R34" i="3"/>
  <c r="Q34" i="3"/>
  <c r="AF34" i="3" s="1"/>
  <c r="AG33" i="3"/>
  <c r="S33" i="3"/>
  <c r="AH33" i="3" s="1"/>
  <c r="R33" i="3"/>
  <c r="Q33" i="3"/>
  <c r="AF33" i="3" s="1"/>
  <c r="AG32" i="3"/>
  <c r="S32" i="3"/>
  <c r="AH32" i="3" s="1"/>
  <c r="R32" i="3"/>
  <c r="Q32" i="3"/>
  <c r="AF32" i="3" s="1"/>
  <c r="AG31" i="3"/>
  <c r="S31" i="3"/>
  <c r="AH31" i="3" s="1"/>
  <c r="R31" i="3"/>
  <c r="Q31" i="3"/>
  <c r="AF31" i="3" s="1"/>
  <c r="AG30" i="3"/>
  <c r="S30" i="3"/>
  <c r="AH30" i="3" s="1"/>
  <c r="R30" i="3"/>
  <c r="Q30" i="3"/>
  <c r="AF30" i="3" s="1"/>
  <c r="AG29" i="3"/>
  <c r="S29" i="3"/>
  <c r="AH29" i="3" s="1"/>
  <c r="R29" i="3"/>
  <c r="Q29" i="3"/>
  <c r="AF29" i="3" s="1"/>
  <c r="AE21" i="3"/>
  <c r="AC21" i="3"/>
  <c r="S21" i="3"/>
  <c r="R21" i="3"/>
  <c r="AD21" i="3" s="1"/>
  <c r="Q21" i="3"/>
  <c r="AE20" i="3"/>
  <c r="AD20" i="3"/>
  <c r="AC20" i="3"/>
  <c r="S20" i="3"/>
  <c r="R20" i="3"/>
  <c r="Q20" i="3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B136" i="3" l="1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 l="1"/>
  <c r="U56" i="3"/>
  <c r="T56" i="3"/>
  <c r="M123" i="3" l="1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C143" i="3" s="1"/>
  <c r="N123" i="3"/>
  <c r="B143" i="3" s="1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AB72" i="3" l="1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 l="1"/>
  <c r="AE72" i="3"/>
  <c r="S42" i="3"/>
  <c r="AH42" i="3" s="1"/>
  <c r="Q42" i="3"/>
  <c r="AF42" i="3" s="1"/>
  <c r="S22" i="3"/>
  <c r="AE22" i="3" s="1"/>
  <c r="Q22" i="3"/>
  <c r="AC22" i="3" s="1"/>
  <c r="R42" i="3"/>
  <c r="AG42" i="3" s="1"/>
  <c r="R22" i="3"/>
  <c r="AD22" i="3" s="1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D76" i="3" l="1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108" i="3" l="1"/>
  <c r="B74" i="3"/>
  <c r="C74" i="3"/>
  <c r="C108" i="3"/>
  <c r="D74" i="3"/>
  <c r="D108" i="3"/>
  <c r="C75" i="3"/>
  <c r="B75" i="3"/>
  <c r="D75" i="3"/>
  <c r="C77" i="3" l="1"/>
  <c r="C146" i="3" s="1"/>
  <c r="D77" i="3"/>
  <c r="D146" i="3" s="1"/>
  <c r="B77" i="3"/>
  <c r="B146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<sst xmlns="http://schemas.openxmlformats.org/spreadsheetml/2006/main" count="375" uniqueCount="84">
  <si>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</si>
  <si>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</si>
  <si>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</si>
  <si>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</si>
  <si>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</si>
  <si>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</si>
  <si>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</si>
  <si>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</si>
  <si>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</si>
  <si>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</si>
  <si>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</si>
  <si>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</si>
  <si>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</si>
  <si>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</si>
  <si>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</si>
  <si>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</si>
  <si>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</si>
  <si>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</si>
  <si>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</si>
  <si>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</si>
  <si>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</si>
  <si>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</si>
  <si>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</si>
  <si>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</si>
  <si>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</si>
  <si>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</si>
  <si>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</si>
  <si>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</si>
  <si>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</si>
  <si>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</si>
  <si>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</si>
  <si>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</si>
  <si>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</si>
  <si>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</si>
  <si>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</si>
  <si>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</si>
  <si>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</si>
  <si>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</si>
  <si>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</si>
  <si>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</si>
  <si>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</si>
  <si>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</si>
  <si>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</si>
  <si>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</si>
  <si>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</si>
  <si>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</si>
  <si>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</si>
  <si>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</si>
  <si>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</si>
  <si>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</si>
  <si>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</si>
  <si>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</si>
  <si>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</si>
  <si>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</si>
  <si>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</si>
  <si>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</si>
  <si>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</si>
  <si>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</si>
  <si>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</si>
  <si>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</si>
  <si>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</si>
  <si>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</si>
  <si>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</si>
  <si>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</si>
  <si>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</si>
  <si>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</si>
  <si>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</si>
  <si>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</si>
  <si>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</si>
  <si>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</si>
  <si>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</si>
  <si>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</si>
  <si>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</si>
  <si>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</si>
  <si>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</si>
  <si>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</si>
  <si>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</si>
  <si>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</si>
  <si>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01.12.2022 года</t>
  </si>
  <si>
    <t>Сводная ведомость контингента специалистов  Очной формы обучения по состоянию на 01.12.2022 года</t>
  </si>
  <si>
    <t>Сводная ведомость контингента специалистов  Заочной формы обучения по состоянию на 01.12.2022 года</t>
  </si>
  <si>
    <t>Сводная ведомость контингента очно-заочной  формы обучения на 01.12.2022 года</t>
  </si>
  <si>
    <t>Контингент Аспирантуры   ОФО  по состоянию на 01.12.2022 года</t>
  </si>
  <si>
    <t>Контингент Аспирантуры   ЗФО  по состоянию на 01.12.2022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</si>
</sst>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5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87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88" xfId="5" quotePrefix="1" applyFont="1" applyFill="1" applyBorder="1" applyAlignment="1">
      <alignment horizontal="center" vertical="center" wrapText="1"/>
    </xf>
    <xf numFmtId="0" fontId="34" fillId="4" borderId="82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7" fillId="4" borderId="84" xfId="10" quotePrefix="1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 wrapText="1"/>
    </xf>
    <xf numFmtId="0" fontId="30" fillId="4" borderId="86" xfId="14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4" fillId="4" borderId="84" xfId="5" quotePrefix="1" applyFont="1" applyFill="1" applyBorder="1" applyAlignment="1">
      <alignment horizontal="center" vertical="center" wrapText="1"/>
    </xf>
    <xf numFmtId="0" fontId="25" fillId="4" borderId="91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39" xfId="0" applyFont="1" applyFill="1" applyBorder="1" applyAlignment="1">
      <alignment horizontal="center" vertical="center" wrapText="1"/>
    </xf>
    <xf numFmtId="0" fontId="37" fillId="4" borderId="45" xfId="0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3" xfId="5" quotePrefix="1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5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47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3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41" xfId="12" applyFont="1" applyFill="1" applyBorder="1" applyAlignment="1">
      <alignment horizontal="center" vertical="center" wrapText="1"/>
    </xf>
    <xf numFmtId="0" fontId="37" fillId="4" borderId="35" xfId="12" applyFont="1" applyFill="1" applyBorder="1" applyAlignment="1">
      <alignment horizontal="center" vertical="center" wrapText="1"/>
    </xf>
    <xf numFmtId="0" fontId="37" fillId="4" borderId="53" xfId="12" applyFont="1" applyFill="1" applyBorder="1" applyAlignment="1">
      <alignment horizontal="center" vertical="center" wrapText="1"/>
    </xf>
    <xf numFmtId="0" fontId="37" fillId="4" borderId="27" xfId="12" applyFont="1" applyFill="1" applyBorder="1" applyAlignment="1">
      <alignment horizontal="center" vertical="center" wrapText="1"/>
    </xf>
    <xf numFmtId="0" fontId="37" fillId="4" borderId="57" xfId="12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88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4" fillId="4" borderId="91" xfId="4" quotePrefix="1" applyFont="1" applyFill="1" applyBorder="1" applyAlignment="1">
      <alignment horizontal="center" vertical="center" wrapText="1"/>
    </xf>
    <xf numFmtId="0" fontId="2" fillId="4" borderId="85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89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84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97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8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30" fillId="4" borderId="90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3" xfId="13" applyFont="1" applyFill="1" applyBorder="1" applyAlignment="1">
      <alignment horizontal="left" vertical="center" wrapText="1"/>
    </xf>
    <xf numFmtId="0" fontId="6" fillId="4" borderId="91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8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2" fillId="4" borderId="93" xfId="14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4" fillId="4" borderId="92" xfId="4" quotePrefix="1" applyFont="1" applyFill="1" applyBorder="1" applyAlignment="1">
      <alignment horizontal="center" vertical="center" wrapText="1"/>
    </xf>
    <xf numFmtId="0" fontId="24" fillId="4" borderId="95" xfId="4" quotePrefix="1" applyFont="1" applyFill="1" applyBorder="1" applyAlignment="1">
      <alignment horizontal="center" vertical="center" wrapText="1"/>
    </xf>
    <xf numFmtId="0" fontId="24" fillId="4" borderId="100" xfId="4" quotePrefix="1" applyFont="1" applyFill="1" applyBorder="1" applyAlignment="1">
      <alignment horizontal="center" vertical="center" wrapText="1"/>
    </xf>
    <xf numFmtId="0" fontId="6" fillId="4" borderId="92" xfId="12" applyFont="1" applyFill="1" applyBorder="1" applyAlignment="1">
      <alignment horizontal="center" vertical="center" wrapText="1"/>
    </xf>
    <xf numFmtId="0" fontId="39" fillId="4" borderId="45" xfId="0" applyFont="1" applyFill="1" applyBorder="1" applyAlignment="1">
      <alignment horizontal="left" vertical="center" wrapText="1"/>
    </xf>
    <xf numFmtId="0" fontId="40" fillId="4" borderId="97" xfId="0" applyFont="1" applyFill="1" applyBorder="1" applyAlignment="1">
      <alignment horizontal="left" vertical="center" wrapText="1"/>
    </xf>
    <xf numFmtId="0" fontId="37" fillId="4" borderId="88" xfId="12" applyFont="1" applyFill="1" applyBorder="1" applyAlignment="1">
      <alignment horizontal="center" vertical="center" wrapText="1"/>
    </xf>
    <xf numFmtId="0" fontId="37" fillId="4" borderId="101" xfId="12" applyFont="1" applyFill="1" applyBorder="1" applyAlignment="1">
      <alignment horizontal="center" vertical="center" wrapText="1"/>
    </xf>
    <xf numFmtId="0" fontId="37" fillId="4" borderId="81" xfId="12" applyFont="1" applyFill="1" applyBorder="1" applyAlignment="1">
      <alignment horizontal="center" vertical="center" wrapText="1"/>
    </xf>
    <xf numFmtId="0" fontId="37" fillId="4" borderId="83" xfId="12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36" fillId="4" borderId="90" xfId="5" quotePrefix="1" applyFont="1" applyFill="1" applyBorder="1" applyAlignment="1">
      <alignment horizontal="center" vertical="center" wrapText="1"/>
    </xf>
    <xf numFmtId="0" fontId="2" fillId="4" borderId="98" xfId="13" applyFont="1" applyFill="1" applyBorder="1" applyAlignment="1">
      <alignment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" fillId="4" borderId="98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8" fillId="4" borderId="82" xfId="12" applyFont="1" applyFill="1" applyBorder="1" applyAlignment="1">
      <alignment vertical="center" wrapText="1"/>
    </xf>
    <xf numFmtId="0" fontId="37" fillId="4" borderId="47" xfId="0" applyFont="1" applyFill="1" applyBorder="1" applyAlignment="1">
      <alignment horizontal="center" vertical="center" wrapText="1"/>
    </xf>
    <xf numFmtId="0" fontId="37" fillId="4" borderId="51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7" xfId="5" quotePrefix="1" applyFont="1" applyFill="1" applyBorder="1" applyAlignment="1">
      <alignment horizontal="center" vertical="center" wrapText="1"/>
    </xf>
    <xf numFmtId="0" fontId="36" fillId="4" borderId="52" xfId="5" quotePrefix="1" applyFont="1" applyFill="1" applyBorder="1" applyAlignment="1">
      <alignment horizontal="center" vertical="center" wrapText="1"/>
    </xf>
    <xf numFmtId="0" fontId="36" fillId="4" borderId="102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6" xfId="0" applyFont="1" applyFill="1" applyBorder="1" applyAlignment="1">
      <alignment horizontal="center" vertical="center" wrapText="1"/>
    </xf>
    <xf numFmtId="0" fontId="27" fillId="4" borderId="98" xfId="0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100" xfId="5" quotePrefix="1" applyFont="1" applyFill="1" applyBorder="1" applyAlignment="1">
      <alignment horizontal="center" vertical="center" wrapText="1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6" fillId="4" borderId="108" xfId="14" applyFont="1" applyFill="1" applyBorder="1" applyAlignment="1">
      <alignment horizontal="center"/>
    </xf>
    <xf numFmtId="0" fontId="26" fillId="4" borderId="110" xfId="14" applyFont="1" applyFill="1" applyBorder="1" applyAlignment="1">
      <alignment horizontal="center"/>
    </xf>
    <xf numFmtId="0" fontId="26" fillId="4" borderId="111" xfId="14" applyFont="1" applyFill="1" applyBorder="1" applyAlignment="1">
      <alignment horizontal="center"/>
    </xf>
    <xf numFmtId="0" fontId="26" fillId="4" borderId="112" xfId="14" applyFont="1" applyFill="1" applyBorder="1" applyAlignment="1">
      <alignment horizontal="center"/>
    </xf>
    <xf numFmtId="0" fontId="26" fillId="4" borderId="113" xfId="14" applyFont="1" applyFill="1" applyBorder="1" applyAlignment="1">
      <alignment horizontal="center"/>
    </xf>
    <xf numFmtId="0" fontId="26" fillId="4" borderId="114" xfId="14" applyFont="1" applyFill="1" applyBorder="1" applyAlignment="1">
      <alignment horizontal="center"/>
    </xf>
    <xf numFmtId="0" fontId="26" fillId="4" borderId="115" xfId="14" applyFont="1" applyFill="1" applyBorder="1" applyAlignment="1">
      <alignment horizontal="center"/>
    </xf>
    <xf numFmtId="0" fontId="3" fillId="4" borderId="111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" fillId="4" borderId="113" xfId="5" quotePrefix="1" applyFont="1" applyFill="1" applyBorder="1" applyAlignment="1">
      <alignment horizontal="center" vertical="center" wrapText="1"/>
    </xf>
    <xf numFmtId="0" fontId="3" fillId="4" borderId="114" xfId="5" quotePrefix="1" applyFont="1" applyFill="1" applyBorder="1" applyAlignment="1">
      <alignment horizontal="center" vertical="center" wrapText="1"/>
    </xf>
    <xf numFmtId="0" fontId="3" fillId="4" borderId="115" xfId="5" quotePrefix="1" applyFont="1" applyFill="1" applyBorder="1" applyAlignment="1">
      <alignment horizontal="center" vertical="center" wrapText="1"/>
    </xf>
    <xf numFmtId="0" fontId="34" fillId="4" borderId="111" xfId="4" quotePrefix="1" applyFont="1" applyFill="1" applyBorder="1" applyAlignment="1">
      <alignment horizontal="center" vertical="center" wrapText="1"/>
    </xf>
    <xf numFmtId="0" fontId="34" fillId="4" borderId="115" xfId="4" quotePrefix="1" applyFont="1" applyFill="1" applyBorder="1" applyAlignment="1">
      <alignment horizontal="center" vertical="center" wrapText="1"/>
    </xf>
    <xf numFmtId="0" fontId="34" fillId="4" borderId="116" xfId="4" quotePrefix="1" applyFont="1" applyFill="1" applyBorder="1" applyAlignment="1">
      <alignment horizontal="center" vertical="center" wrapText="1"/>
    </xf>
    <xf numFmtId="0" fontId="34" fillId="4" borderId="117" xfId="4" quotePrefix="1" applyFont="1" applyFill="1" applyBorder="1" applyAlignment="1">
      <alignment horizontal="center" vertical="center" wrapText="1"/>
    </xf>
    <xf numFmtId="0" fontId="34" fillId="4" borderId="114" xfId="4" quotePrefix="1" applyFont="1" applyFill="1" applyBorder="1" applyAlignment="1">
      <alignment horizontal="center" vertical="center" wrapText="1"/>
    </xf>
    <xf numFmtId="0" fontId="34" fillId="4" borderId="118" xfId="5" quotePrefix="1" applyFont="1" applyFill="1" applyBorder="1" applyAlignment="1">
      <alignment horizontal="center" vertical="center" wrapText="1"/>
    </xf>
    <xf numFmtId="0" fontId="34" fillId="4" borderId="112" xfId="5" quotePrefix="1" applyFont="1" applyFill="1" applyBorder="1" applyAlignment="1">
      <alignment horizontal="center" vertical="center" wrapText="1"/>
    </xf>
    <xf numFmtId="0" fontId="34" fillId="4" borderId="116" xfId="5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2" xfId="13" applyFont="1" applyFill="1" applyBorder="1" applyAlignment="1">
      <alignment horizontal="center" vertical="center"/>
    </xf>
    <xf numFmtId="0" fontId="30" fillId="4" borderId="80" xfId="13" applyFont="1" applyFill="1" applyBorder="1" applyAlignment="1">
      <alignment horizontal="center" vertical="center"/>
    </xf>
    <xf numFmtId="0" fontId="30" fillId="4" borderId="86" xfId="13" applyFont="1" applyFill="1" applyBorder="1" applyAlignment="1">
      <alignment horizontal="center" vertical="center"/>
    </xf>
    <xf numFmtId="0" fontId="30" fillId="4" borderId="84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0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80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4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4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4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30" fillId="4" borderId="82" xfId="14" applyFont="1" applyFill="1" applyBorder="1" applyAlignment="1">
      <alignment horizontal="center" vertical="center"/>
    </xf>
    <xf numFmtId="0" fontId="30" fillId="4" borderId="86" xfId="14" applyFont="1" applyFill="1" applyBorder="1" applyAlignment="1">
      <alignment horizontal="center" vertical="center"/>
    </xf>
    <xf numFmtId="0" fontId="7" fillId="5" borderId="65" xfId="2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4" xfId="1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69" xfId="10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99" xfId="14" applyFont="1" applyFill="1" applyBorder="1" applyAlignment="1">
      <alignment horizontal="center" vertical="center"/>
    </xf>
    <xf numFmtId="0" fontId="33" fillId="4" borderId="81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3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100" xfId="1" quotePrefix="1" applyFont="1" applyFill="1" applyBorder="1" applyAlignment="1">
      <alignment horizontal="center" vertical="center" wrapText="1"/>
    </xf>
    <xf numFmtId="0" fontId="7" fillId="4" borderId="93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00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4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90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/>
    </xf>
    <xf numFmtId="0" fontId="30" fillId="4" borderId="84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5" fillId="4" borderId="0" xfId="14" applyFont="1" applyFill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7" fillId="4" borderId="111" xfId="12" applyFont="1" applyFill="1" applyBorder="1" applyAlignment="1">
      <alignment horizontal="center" vertical="center" wrapText="1"/>
    </xf>
    <xf numFmtId="0" fontId="37" fillId="4" borderId="112" xfId="12" applyFont="1" applyFill="1" applyBorder="1" applyAlignment="1">
      <alignment horizontal="center" vertical="center" wrapText="1"/>
    </xf>
    <xf numFmtId="0" fontId="37" fillId="4" borderId="113" xfId="12" applyFont="1" applyFill="1" applyBorder="1" applyAlignment="1">
      <alignment horizontal="center" vertical="center" wrapText="1"/>
    </xf>
    <xf numFmtId="0" fontId="37" fillId="4" borderId="114" xfId="12" applyFont="1" applyFill="1" applyBorder="1" applyAlignment="1">
      <alignment horizontal="center" vertical="center" wrapText="1"/>
    </xf>
    <xf numFmtId="0" fontId="37" fillId="4" borderId="115" xfId="12" applyFont="1" applyFill="1" applyBorder="1" applyAlignment="1">
      <alignment horizontal="center" vertical="center" wrapText="1"/>
    </xf>
    <xf numFmtId="0" fontId="37" fillId="4" borderId="110" xfId="12" applyFont="1" applyFill="1" applyBorder="1" applyAlignment="1">
      <alignment horizontal="center" vertical="center" wrapText="1"/>
    </xf>
    <xf numFmtId="0" fontId="2" fillId="4" borderId="92" xfId="1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22" zoomScale="60" zoomScaleNormal="69" workbookViewId="0">
      <selection activeCell="R139" sqref="R139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426" t="s">
        <v>32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  <c r="AA2" s="426"/>
      <c r="AB2" s="426"/>
      <c r="AC2" s="426"/>
      <c r="AD2" s="426"/>
      <c r="AE2" s="426"/>
    </row>
    <row r="3" spans="1:31" ht="18" customHeight="1" x14ac:dyDescent="0.3">
      <c r="A3" s="391" t="s">
        <v>78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</row>
    <row r="4" spans="1:31" ht="6.75" customHeight="1" x14ac:dyDescent="0.2">
      <c r="A4" s="426" t="s">
        <v>0</v>
      </c>
      <c r="B4" s="426"/>
      <c r="C4" s="426"/>
      <c r="D4" s="426"/>
      <c r="E4" s="426"/>
      <c r="F4" s="426"/>
      <c r="G4" s="426"/>
      <c r="H4" s="426"/>
      <c r="I4" s="426"/>
      <c r="J4" s="426"/>
      <c r="K4" s="426"/>
      <c r="L4" s="426"/>
      <c r="M4" s="426"/>
      <c r="N4" s="426"/>
      <c r="O4" s="426"/>
      <c r="P4" s="426"/>
      <c r="Q4" s="426"/>
      <c r="R4" s="426"/>
      <c r="S4" s="426"/>
      <c r="T4" s="426"/>
      <c r="U4" s="426"/>
      <c r="V4" s="426"/>
      <c r="W4" s="426"/>
      <c r="X4" s="426"/>
      <c r="Y4" s="426"/>
      <c r="Z4" s="426"/>
      <c r="AA4" s="426"/>
      <c r="AB4" s="426"/>
      <c r="AC4" s="426"/>
      <c r="AD4" s="426"/>
      <c r="AE4" s="426"/>
    </row>
    <row r="5" spans="1:31" ht="21" customHeight="1" thickBot="1" x14ac:dyDescent="0.25">
      <c r="A5" s="427"/>
      <c r="B5" s="427"/>
      <c r="C5" s="427"/>
      <c r="D5" s="427"/>
      <c r="E5" s="427"/>
      <c r="F5" s="427"/>
      <c r="G5" s="427"/>
      <c r="H5" s="427"/>
      <c r="I5" s="427"/>
      <c r="J5" s="427"/>
      <c r="K5" s="427"/>
      <c r="L5" s="427"/>
      <c r="M5" s="427"/>
      <c r="N5" s="427"/>
      <c r="O5" s="427"/>
      <c r="P5" s="427"/>
      <c r="Q5" s="427"/>
      <c r="R5" s="427"/>
      <c r="S5" s="427"/>
      <c r="T5" s="427"/>
      <c r="U5" s="427"/>
      <c r="V5" s="427"/>
      <c r="W5" s="427"/>
      <c r="X5" s="427"/>
      <c r="Y5" s="427"/>
      <c r="Z5" s="427"/>
      <c r="AA5" s="427"/>
      <c r="AB5" s="427"/>
      <c r="AC5" s="427"/>
      <c r="AD5" s="427"/>
      <c r="AE5" s="427"/>
    </row>
    <row r="6" spans="1:31" ht="17.25" customHeight="1" x14ac:dyDescent="0.2">
      <c r="A6" s="419" t="s">
        <v>50</v>
      </c>
      <c r="B6" s="380">
        <v>1</v>
      </c>
      <c r="C6" s="422"/>
      <c r="D6" s="381"/>
      <c r="E6" s="380">
        <v>2</v>
      </c>
      <c r="F6" s="422"/>
      <c r="G6" s="381"/>
      <c r="H6" s="380">
        <v>3</v>
      </c>
      <c r="I6" s="422"/>
      <c r="J6" s="381"/>
      <c r="K6" s="380">
        <v>4</v>
      </c>
      <c r="L6" s="422"/>
      <c r="M6" s="381"/>
      <c r="N6" s="380">
        <v>5</v>
      </c>
      <c r="O6" s="422"/>
      <c r="P6" s="381"/>
      <c r="Q6" s="415" t="s">
        <v>2</v>
      </c>
      <c r="R6" s="416"/>
      <c r="S6" s="417"/>
      <c r="T6" s="415">
        <v>1</v>
      </c>
      <c r="U6" s="416"/>
      <c r="V6" s="417"/>
      <c r="W6" s="415">
        <v>2</v>
      </c>
      <c r="X6" s="416"/>
      <c r="Y6" s="417"/>
      <c r="Z6" s="415" t="s">
        <v>1</v>
      </c>
      <c r="AA6" s="416"/>
      <c r="AB6" s="417"/>
      <c r="AC6" s="268" t="s">
        <v>2</v>
      </c>
      <c r="AD6" s="269"/>
      <c r="AE6" s="18" t="s">
        <v>22</v>
      </c>
    </row>
    <row r="7" spans="1:31" ht="26.25" customHeight="1" thickBot="1" x14ac:dyDescent="0.25">
      <c r="A7" s="420"/>
      <c r="B7" s="423"/>
      <c r="C7" s="424"/>
      <c r="D7" s="425"/>
      <c r="E7" s="423"/>
      <c r="F7" s="424"/>
      <c r="G7" s="425"/>
      <c r="H7" s="423"/>
      <c r="I7" s="424"/>
      <c r="J7" s="425"/>
      <c r="K7" s="423"/>
      <c r="L7" s="424"/>
      <c r="M7" s="425"/>
      <c r="N7" s="423"/>
      <c r="O7" s="424"/>
      <c r="P7" s="425"/>
      <c r="Q7" s="399" t="s">
        <v>46</v>
      </c>
      <c r="R7" s="400"/>
      <c r="S7" s="401"/>
      <c r="T7" s="399" t="s">
        <v>3</v>
      </c>
      <c r="U7" s="400"/>
      <c r="V7" s="401"/>
      <c r="W7" s="399" t="s">
        <v>3</v>
      </c>
      <c r="X7" s="400"/>
      <c r="Y7" s="401"/>
      <c r="Z7" s="399" t="s">
        <v>3</v>
      </c>
      <c r="AA7" s="400"/>
      <c r="AB7" s="401"/>
      <c r="AC7" s="270"/>
      <c r="AD7" s="271"/>
      <c r="AE7" s="19"/>
    </row>
    <row r="8" spans="1:31" ht="68.25" customHeight="1" thickBot="1" x14ac:dyDescent="0.25">
      <c r="A8" s="421"/>
      <c r="B8" s="142" t="s">
        <v>43</v>
      </c>
      <c r="C8" s="11" t="s">
        <v>44</v>
      </c>
      <c r="D8" s="143" t="s">
        <v>4</v>
      </c>
      <c r="E8" s="142" t="s">
        <v>43</v>
      </c>
      <c r="F8" s="11" t="s">
        <v>44</v>
      </c>
      <c r="G8" s="143" t="s">
        <v>4</v>
      </c>
      <c r="H8" s="142" t="s">
        <v>43</v>
      </c>
      <c r="I8" s="11" t="s">
        <v>44</v>
      </c>
      <c r="J8" s="144" t="s">
        <v>4</v>
      </c>
      <c r="K8" s="142" t="s">
        <v>43</v>
      </c>
      <c r="L8" s="11" t="s">
        <v>44</v>
      </c>
      <c r="M8" s="143" t="s">
        <v>4</v>
      </c>
      <c r="N8" s="142" t="s">
        <v>43</v>
      </c>
      <c r="O8" s="11" t="s">
        <v>44</v>
      </c>
      <c r="P8" s="143" t="s">
        <v>4</v>
      </c>
      <c r="Q8" s="142" t="s">
        <v>43</v>
      </c>
      <c r="R8" s="11" t="s">
        <v>44</v>
      </c>
      <c r="S8" s="145" t="s">
        <v>4</v>
      </c>
      <c r="T8" s="142" t="s">
        <v>43</v>
      </c>
      <c r="U8" s="11" t="s">
        <v>44</v>
      </c>
      <c r="V8" s="146" t="s">
        <v>4</v>
      </c>
      <c r="W8" s="142" t="s">
        <v>43</v>
      </c>
      <c r="X8" s="11" t="s">
        <v>44</v>
      </c>
      <c r="Y8" s="146" t="s">
        <v>4</v>
      </c>
      <c r="Z8" s="142" t="s">
        <v>43</v>
      </c>
      <c r="AA8" s="11" t="s">
        <v>44</v>
      </c>
      <c r="AB8" s="145" t="s">
        <v>4</v>
      </c>
      <c r="AC8" s="142" t="s">
        <v>43</v>
      </c>
      <c r="AD8" s="11" t="s">
        <v>44</v>
      </c>
      <c r="AE8" s="20" t="s">
        <v>37</v>
      </c>
    </row>
    <row r="9" spans="1:31" ht="27" customHeight="1" x14ac:dyDescent="0.35">
      <c r="A9" s="246" t="s">
        <v>5</v>
      </c>
      <c r="B9" s="320">
        <v>378</v>
      </c>
      <c r="C9" s="317">
        <v>113</v>
      </c>
      <c r="D9" s="319">
        <v>491</v>
      </c>
      <c r="E9" s="320">
        <v>357</v>
      </c>
      <c r="F9" s="317">
        <v>103</v>
      </c>
      <c r="G9" s="319">
        <v>460</v>
      </c>
      <c r="H9" s="320">
        <v>361</v>
      </c>
      <c r="I9" s="317">
        <v>103</v>
      </c>
      <c r="J9" s="319">
        <v>464</v>
      </c>
      <c r="K9" s="320">
        <v>320</v>
      </c>
      <c r="L9" s="317">
        <v>94</v>
      </c>
      <c r="M9" s="319">
        <v>414</v>
      </c>
      <c r="N9" s="320">
        <v>0</v>
      </c>
      <c r="O9" s="317">
        <v>0</v>
      </c>
      <c r="P9" s="321">
        <v>0</v>
      </c>
      <c r="Q9" s="315">
        <f t="shared" ref="Q9:S21" si="0">B9+E9+H9+K9+N9</f>
        <v>1416</v>
      </c>
      <c r="R9" s="182">
        <f t="shared" si="0"/>
        <v>413</v>
      </c>
      <c r="S9" s="183">
        <f>D9+G9+J9+M9+P9</f>
        <v>1829</v>
      </c>
      <c r="T9" s="321">
        <v>162</v>
      </c>
      <c r="U9" s="317">
        <v>33</v>
      </c>
      <c r="V9" s="319">
        <v>195</v>
      </c>
      <c r="W9" s="320">
        <v>137</v>
      </c>
      <c r="X9" s="317">
        <v>17</v>
      </c>
      <c r="Y9" s="321">
        <v>154</v>
      </c>
      <c r="Z9" s="316">
        <v>299</v>
      </c>
      <c r="AA9" s="317">
        <v>50</v>
      </c>
      <c r="AB9" s="318">
        <v>349</v>
      </c>
      <c r="AC9" s="184">
        <f>Q9+Z9</f>
        <v>1715</v>
      </c>
      <c r="AD9" s="185">
        <f t="shared" ref="AC9:AE21" si="1">R9+AA9</f>
        <v>463</v>
      </c>
      <c r="AE9" s="186">
        <f t="shared" si="1"/>
        <v>2178</v>
      </c>
    </row>
    <row r="10" spans="1:31" ht="28.5" customHeight="1" x14ac:dyDescent="0.35">
      <c r="A10" s="238" t="s">
        <v>68</v>
      </c>
      <c r="B10" s="187">
        <v>202</v>
      </c>
      <c r="C10" s="188">
        <v>0</v>
      </c>
      <c r="D10" s="189">
        <v>202</v>
      </c>
      <c r="E10" s="190">
        <v>180</v>
      </c>
      <c r="F10" s="191">
        <v>3</v>
      </c>
      <c r="G10" s="192">
        <v>183</v>
      </c>
      <c r="H10" s="190">
        <v>185</v>
      </c>
      <c r="I10" s="191">
        <v>10</v>
      </c>
      <c r="J10" s="192">
        <v>195</v>
      </c>
      <c r="K10" s="190">
        <v>158</v>
      </c>
      <c r="L10" s="191">
        <v>1</v>
      </c>
      <c r="M10" s="193">
        <v>159</v>
      </c>
      <c r="N10" s="190">
        <v>0</v>
      </c>
      <c r="O10" s="191">
        <v>0</v>
      </c>
      <c r="P10" s="193">
        <v>0</v>
      </c>
      <c r="Q10" s="194">
        <f t="shared" si="0"/>
        <v>725</v>
      </c>
      <c r="R10" s="188">
        <f t="shared" si="0"/>
        <v>14</v>
      </c>
      <c r="S10" s="195">
        <f>D10+G10+J10+M10+P10</f>
        <v>739</v>
      </c>
      <c r="T10" s="193">
        <v>124</v>
      </c>
      <c r="U10" s="191">
        <v>1</v>
      </c>
      <c r="V10" s="193">
        <v>125</v>
      </c>
      <c r="W10" s="194">
        <v>118</v>
      </c>
      <c r="X10" s="191">
        <v>1</v>
      </c>
      <c r="Y10" s="192">
        <v>119</v>
      </c>
      <c r="Z10" s="196">
        <v>242</v>
      </c>
      <c r="AA10" s="191">
        <v>2</v>
      </c>
      <c r="AB10" s="197">
        <v>244</v>
      </c>
      <c r="AC10" s="190">
        <f t="shared" si="1"/>
        <v>967</v>
      </c>
      <c r="AD10" s="191">
        <f>R10+AA10</f>
        <v>16</v>
      </c>
      <c r="AE10" s="198">
        <f t="shared" si="1"/>
        <v>983</v>
      </c>
    </row>
    <row r="11" spans="1:31" ht="40.5" customHeight="1" x14ac:dyDescent="0.35">
      <c r="A11" s="239" t="s">
        <v>69</v>
      </c>
      <c r="B11" s="184">
        <v>77</v>
      </c>
      <c r="C11" s="185">
        <v>26</v>
      </c>
      <c r="D11" s="199">
        <v>103</v>
      </c>
      <c r="E11" s="190">
        <v>83</v>
      </c>
      <c r="F11" s="191">
        <v>22</v>
      </c>
      <c r="G11" s="192">
        <v>105</v>
      </c>
      <c r="H11" s="190">
        <v>77</v>
      </c>
      <c r="I11" s="191">
        <v>16</v>
      </c>
      <c r="J11" s="192">
        <v>93</v>
      </c>
      <c r="K11" s="190">
        <v>92</v>
      </c>
      <c r="L11" s="191">
        <v>24</v>
      </c>
      <c r="M11" s="193">
        <v>116</v>
      </c>
      <c r="N11" s="190">
        <v>0</v>
      </c>
      <c r="O11" s="191">
        <v>0</v>
      </c>
      <c r="P11" s="193">
        <v>0</v>
      </c>
      <c r="Q11" s="194">
        <f t="shared" si="0"/>
        <v>329</v>
      </c>
      <c r="R11" s="188">
        <f t="shared" si="0"/>
        <v>88</v>
      </c>
      <c r="S11" s="195">
        <f t="shared" si="0"/>
        <v>417</v>
      </c>
      <c r="T11" s="193">
        <v>33</v>
      </c>
      <c r="U11" s="191">
        <v>0</v>
      </c>
      <c r="V11" s="193">
        <v>33</v>
      </c>
      <c r="W11" s="187">
        <v>20</v>
      </c>
      <c r="X11" s="191">
        <v>3</v>
      </c>
      <c r="Y11" s="193">
        <v>23</v>
      </c>
      <c r="Z11" s="196">
        <v>53</v>
      </c>
      <c r="AA11" s="191">
        <v>3</v>
      </c>
      <c r="AB11" s="197">
        <v>56</v>
      </c>
      <c r="AC11" s="190">
        <f t="shared" si="1"/>
        <v>382</v>
      </c>
      <c r="AD11" s="191">
        <f t="shared" si="1"/>
        <v>91</v>
      </c>
      <c r="AE11" s="198">
        <f t="shared" si="1"/>
        <v>473</v>
      </c>
    </row>
    <row r="12" spans="1:31" ht="40.5" customHeight="1" x14ac:dyDescent="0.35">
      <c r="A12" s="181" t="s">
        <v>77</v>
      </c>
      <c r="B12" s="184">
        <v>102</v>
      </c>
      <c r="C12" s="185">
        <v>2</v>
      </c>
      <c r="D12" s="200">
        <v>104</v>
      </c>
      <c r="E12" s="190">
        <v>88</v>
      </c>
      <c r="F12" s="191">
        <v>1</v>
      </c>
      <c r="G12" s="192">
        <v>89</v>
      </c>
      <c r="H12" s="190">
        <v>86</v>
      </c>
      <c r="I12" s="191">
        <v>1</v>
      </c>
      <c r="J12" s="192">
        <v>87</v>
      </c>
      <c r="K12" s="190">
        <v>82</v>
      </c>
      <c r="L12" s="191">
        <v>2</v>
      </c>
      <c r="M12" s="193">
        <v>84</v>
      </c>
      <c r="N12" s="190">
        <v>0</v>
      </c>
      <c r="O12" s="191">
        <v>0</v>
      </c>
      <c r="P12" s="193">
        <v>0</v>
      </c>
      <c r="Q12" s="194">
        <f t="shared" si="0"/>
        <v>358</v>
      </c>
      <c r="R12" s="188">
        <f t="shared" si="0"/>
        <v>6</v>
      </c>
      <c r="S12" s="195">
        <f t="shared" si="0"/>
        <v>364</v>
      </c>
      <c r="T12" s="193">
        <v>56</v>
      </c>
      <c r="U12" s="191">
        <v>3</v>
      </c>
      <c r="V12" s="193">
        <v>59</v>
      </c>
      <c r="W12" s="187">
        <v>37</v>
      </c>
      <c r="X12" s="191">
        <v>1</v>
      </c>
      <c r="Y12" s="193">
        <v>38</v>
      </c>
      <c r="Z12" s="196">
        <v>93</v>
      </c>
      <c r="AA12" s="191">
        <v>4</v>
      </c>
      <c r="AB12" s="197">
        <v>97</v>
      </c>
      <c r="AC12" s="190">
        <f t="shared" si="1"/>
        <v>451</v>
      </c>
      <c r="AD12" s="191">
        <f t="shared" si="1"/>
        <v>10</v>
      </c>
      <c r="AE12" s="198">
        <f t="shared" si="1"/>
        <v>461</v>
      </c>
    </row>
    <row r="13" spans="1:31" ht="39" customHeight="1" x14ac:dyDescent="0.35">
      <c r="A13" s="241" t="s">
        <v>6</v>
      </c>
      <c r="B13" s="201">
        <v>219</v>
      </c>
      <c r="C13" s="202">
        <v>12</v>
      </c>
      <c r="D13" s="203">
        <v>231</v>
      </c>
      <c r="E13" s="201">
        <v>271</v>
      </c>
      <c r="F13" s="202">
        <v>10</v>
      </c>
      <c r="G13" s="204">
        <v>281</v>
      </c>
      <c r="H13" s="201">
        <v>201</v>
      </c>
      <c r="I13" s="202">
        <v>10</v>
      </c>
      <c r="J13" s="204">
        <v>211</v>
      </c>
      <c r="K13" s="201">
        <v>212</v>
      </c>
      <c r="L13" s="202">
        <v>19</v>
      </c>
      <c r="M13" s="203">
        <v>231</v>
      </c>
      <c r="N13" s="205">
        <v>68</v>
      </c>
      <c r="O13" s="202">
        <v>12</v>
      </c>
      <c r="P13" s="206">
        <v>80</v>
      </c>
      <c r="Q13" s="205">
        <f t="shared" si="0"/>
        <v>971</v>
      </c>
      <c r="R13" s="202">
        <f t="shared" si="0"/>
        <v>63</v>
      </c>
      <c r="S13" s="206">
        <f t="shared" si="0"/>
        <v>1034</v>
      </c>
      <c r="T13" s="203">
        <v>109</v>
      </c>
      <c r="U13" s="202">
        <v>7</v>
      </c>
      <c r="V13" s="204">
        <v>116</v>
      </c>
      <c r="W13" s="201">
        <v>107</v>
      </c>
      <c r="X13" s="202">
        <v>4</v>
      </c>
      <c r="Y13" s="203">
        <v>111</v>
      </c>
      <c r="Z13" s="205">
        <v>216</v>
      </c>
      <c r="AA13" s="202">
        <v>11</v>
      </c>
      <c r="AB13" s="207">
        <v>227</v>
      </c>
      <c r="AC13" s="184">
        <f t="shared" si="1"/>
        <v>1187</v>
      </c>
      <c r="AD13" s="185">
        <f t="shared" si="1"/>
        <v>74</v>
      </c>
      <c r="AE13" s="186">
        <f t="shared" si="1"/>
        <v>1261</v>
      </c>
    </row>
    <row r="14" spans="1:31" ht="27.75" customHeight="1" x14ac:dyDescent="0.35">
      <c r="A14" s="241" t="s">
        <v>66</v>
      </c>
      <c r="B14" s="201">
        <v>205</v>
      </c>
      <c r="C14" s="202">
        <v>0</v>
      </c>
      <c r="D14" s="203">
        <v>205</v>
      </c>
      <c r="E14" s="201">
        <v>272</v>
      </c>
      <c r="F14" s="202">
        <v>2</v>
      </c>
      <c r="G14" s="204">
        <v>274</v>
      </c>
      <c r="H14" s="201">
        <v>205</v>
      </c>
      <c r="I14" s="202">
        <v>0</v>
      </c>
      <c r="J14" s="204">
        <v>205</v>
      </c>
      <c r="K14" s="201">
        <v>170</v>
      </c>
      <c r="L14" s="202">
        <v>0</v>
      </c>
      <c r="M14" s="203">
        <v>170</v>
      </c>
      <c r="N14" s="205">
        <v>0</v>
      </c>
      <c r="O14" s="202">
        <v>0</v>
      </c>
      <c r="P14" s="206">
        <v>0</v>
      </c>
      <c r="Q14" s="205">
        <f t="shared" si="0"/>
        <v>852</v>
      </c>
      <c r="R14" s="202">
        <f>C14+F14+I14+L14+O14</f>
        <v>2</v>
      </c>
      <c r="S14" s="206">
        <f t="shared" si="0"/>
        <v>854</v>
      </c>
      <c r="T14" s="203">
        <v>97</v>
      </c>
      <c r="U14" s="202">
        <v>13</v>
      </c>
      <c r="V14" s="204">
        <v>110</v>
      </c>
      <c r="W14" s="201">
        <v>111</v>
      </c>
      <c r="X14" s="202">
        <v>3</v>
      </c>
      <c r="Y14" s="208">
        <v>114</v>
      </c>
      <c r="Z14" s="203">
        <v>208</v>
      </c>
      <c r="AA14" s="202">
        <v>16</v>
      </c>
      <c r="AB14" s="204">
        <v>224</v>
      </c>
      <c r="AC14" s="184">
        <f t="shared" si="1"/>
        <v>1060</v>
      </c>
      <c r="AD14" s="185">
        <f t="shared" si="1"/>
        <v>18</v>
      </c>
      <c r="AE14" s="186">
        <f t="shared" si="1"/>
        <v>1078</v>
      </c>
    </row>
    <row r="15" spans="1:31" ht="27.75" customHeight="1" x14ac:dyDescent="0.35">
      <c r="A15" s="241" t="s">
        <v>39</v>
      </c>
      <c r="B15" s="201">
        <v>315</v>
      </c>
      <c r="C15" s="202">
        <v>7</v>
      </c>
      <c r="D15" s="203">
        <v>322</v>
      </c>
      <c r="E15" s="201">
        <v>340</v>
      </c>
      <c r="F15" s="202">
        <v>24</v>
      </c>
      <c r="G15" s="204">
        <v>364</v>
      </c>
      <c r="H15" s="201">
        <v>319</v>
      </c>
      <c r="I15" s="202">
        <v>9</v>
      </c>
      <c r="J15" s="204">
        <v>328</v>
      </c>
      <c r="K15" s="201">
        <v>252</v>
      </c>
      <c r="L15" s="202">
        <v>12</v>
      </c>
      <c r="M15" s="204">
        <v>264</v>
      </c>
      <c r="N15" s="205">
        <v>0</v>
      </c>
      <c r="O15" s="202">
        <v>0</v>
      </c>
      <c r="P15" s="206">
        <v>0</v>
      </c>
      <c r="Q15" s="205">
        <f t="shared" si="0"/>
        <v>1226</v>
      </c>
      <c r="R15" s="202">
        <f t="shared" si="0"/>
        <v>52</v>
      </c>
      <c r="S15" s="206">
        <f t="shared" si="0"/>
        <v>1278</v>
      </c>
      <c r="T15" s="203">
        <v>178</v>
      </c>
      <c r="U15" s="202">
        <v>3</v>
      </c>
      <c r="V15" s="203">
        <v>181</v>
      </c>
      <c r="W15" s="205">
        <v>116</v>
      </c>
      <c r="X15" s="202">
        <v>2</v>
      </c>
      <c r="Y15" s="204">
        <v>118</v>
      </c>
      <c r="Z15" s="205">
        <v>294</v>
      </c>
      <c r="AA15" s="202">
        <v>5</v>
      </c>
      <c r="AB15" s="207">
        <v>299</v>
      </c>
      <c r="AC15" s="184">
        <f t="shared" si="1"/>
        <v>1520</v>
      </c>
      <c r="AD15" s="185">
        <f t="shared" si="1"/>
        <v>57</v>
      </c>
      <c r="AE15" s="186">
        <f t="shared" si="1"/>
        <v>1577</v>
      </c>
    </row>
    <row r="16" spans="1:31" ht="25.5" customHeight="1" x14ac:dyDescent="0.35">
      <c r="A16" s="241" t="s">
        <v>36</v>
      </c>
      <c r="B16" s="201">
        <v>269</v>
      </c>
      <c r="C16" s="202">
        <v>16</v>
      </c>
      <c r="D16" s="203">
        <v>285</v>
      </c>
      <c r="E16" s="201">
        <v>256</v>
      </c>
      <c r="F16" s="202">
        <v>53</v>
      </c>
      <c r="G16" s="204">
        <v>309</v>
      </c>
      <c r="H16" s="201">
        <v>256</v>
      </c>
      <c r="I16" s="202">
        <v>23</v>
      </c>
      <c r="J16" s="204">
        <v>279</v>
      </c>
      <c r="K16" s="201">
        <v>239</v>
      </c>
      <c r="L16" s="202">
        <v>9</v>
      </c>
      <c r="M16" s="204">
        <v>248</v>
      </c>
      <c r="N16" s="205">
        <v>0</v>
      </c>
      <c r="O16" s="202">
        <v>0</v>
      </c>
      <c r="P16" s="206">
        <v>0</v>
      </c>
      <c r="Q16" s="205">
        <f t="shared" si="0"/>
        <v>1020</v>
      </c>
      <c r="R16" s="202">
        <f t="shared" si="0"/>
        <v>101</v>
      </c>
      <c r="S16" s="206">
        <f>D16+G16+J16+M16+P16</f>
        <v>1121</v>
      </c>
      <c r="T16" s="203">
        <v>151</v>
      </c>
      <c r="U16" s="202">
        <v>21</v>
      </c>
      <c r="V16" s="203">
        <v>172</v>
      </c>
      <c r="W16" s="201">
        <v>152</v>
      </c>
      <c r="X16" s="202">
        <v>5</v>
      </c>
      <c r="Y16" s="208">
        <v>157</v>
      </c>
      <c r="Z16" s="203">
        <v>303</v>
      </c>
      <c r="AA16" s="202">
        <v>26</v>
      </c>
      <c r="AB16" s="203">
        <v>329</v>
      </c>
      <c r="AC16" s="184">
        <f t="shared" si="1"/>
        <v>1323</v>
      </c>
      <c r="AD16" s="185">
        <f t="shared" si="1"/>
        <v>127</v>
      </c>
      <c r="AE16" s="186">
        <f t="shared" si="1"/>
        <v>1450</v>
      </c>
    </row>
    <row r="17" spans="1:36" ht="44.25" customHeight="1" x14ac:dyDescent="0.35">
      <c r="A17" s="242" t="s">
        <v>7</v>
      </c>
      <c r="B17" s="209">
        <v>41</v>
      </c>
      <c r="C17" s="202">
        <v>10</v>
      </c>
      <c r="D17" s="210">
        <v>51</v>
      </c>
      <c r="E17" s="209">
        <v>47</v>
      </c>
      <c r="F17" s="202">
        <v>4</v>
      </c>
      <c r="G17" s="210">
        <v>51</v>
      </c>
      <c r="H17" s="209">
        <v>26</v>
      </c>
      <c r="I17" s="202">
        <v>4</v>
      </c>
      <c r="J17" s="210">
        <v>30</v>
      </c>
      <c r="K17" s="209">
        <v>25</v>
      </c>
      <c r="L17" s="202">
        <v>11</v>
      </c>
      <c r="M17" s="211">
        <v>36</v>
      </c>
      <c r="N17" s="205">
        <v>0</v>
      </c>
      <c r="O17" s="202">
        <v>0</v>
      </c>
      <c r="P17" s="206">
        <v>0</v>
      </c>
      <c r="Q17" s="205">
        <f t="shared" si="0"/>
        <v>139</v>
      </c>
      <c r="R17" s="202">
        <f t="shared" si="0"/>
        <v>29</v>
      </c>
      <c r="S17" s="206">
        <f>D17+G17+J17+M17+P17</f>
        <v>168</v>
      </c>
      <c r="T17" s="210">
        <v>20</v>
      </c>
      <c r="U17" s="212">
        <v>0</v>
      </c>
      <c r="V17" s="210">
        <v>20</v>
      </c>
      <c r="W17" s="201">
        <v>20</v>
      </c>
      <c r="X17" s="202">
        <v>0</v>
      </c>
      <c r="Y17" s="208">
        <v>20</v>
      </c>
      <c r="Z17" s="203">
        <v>40</v>
      </c>
      <c r="AA17" s="202">
        <v>0</v>
      </c>
      <c r="AB17" s="203">
        <v>40</v>
      </c>
      <c r="AC17" s="184">
        <f t="shared" si="1"/>
        <v>179</v>
      </c>
      <c r="AD17" s="185">
        <f t="shared" si="1"/>
        <v>29</v>
      </c>
      <c r="AE17" s="186">
        <f t="shared" si="1"/>
        <v>208</v>
      </c>
    </row>
    <row r="18" spans="1:36" ht="57" customHeight="1" x14ac:dyDescent="0.35">
      <c r="A18" s="243" t="s">
        <v>60</v>
      </c>
      <c r="B18" s="209">
        <v>50</v>
      </c>
      <c r="C18" s="202">
        <v>0</v>
      </c>
      <c r="D18" s="210">
        <v>50</v>
      </c>
      <c r="E18" s="209">
        <v>26</v>
      </c>
      <c r="F18" s="202">
        <v>0</v>
      </c>
      <c r="G18" s="210">
        <v>26</v>
      </c>
      <c r="H18" s="209">
        <v>53</v>
      </c>
      <c r="I18" s="202">
        <v>0</v>
      </c>
      <c r="J18" s="210">
        <v>53</v>
      </c>
      <c r="K18" s="209">
        <v>27</v>
      </c>
      <c r="L18" s="202">
        <v>0</v>
      </c>
      <c r="M18" s="211">
        <v>27</v>
      </c>
      <c r="N18" s="205">
        <v>0</v>
      </c>
      <c r="O18" s="202">
        <v>0</v>
      </c>
      <c r="P18" s="206">
        <v>0</v>
      </c>
      <c r="Q18" s="205">
        <f t="shared" si="0"/>
        <v>156</v>
      </c>
      <c r="R18" s="202">
        <f t="shared" si="0"/>
        <v>0</v>
      </c>
      <c r="S18" s="206">
        <f t="shared" si="0"/>
        <v>156</v>
      </c>
      <c r="T18" s="211">
        <v>0</v>
      </c>
      <c r="U18" s="212">
        <v>0</v>
      </c>
      <c r="V18" s="213">
        <v>0</v>
      </c>
      <c r="W18" s="211">
        <v>0</v>
      </c>
      <c r="X18" s="212">
        <v>0</v>
      </c>
      <c r="Y18" s="214">
        <v>0</v>
      </c>
      <c r="Z18" s="205">
        <v>0</v>
      </c>
      <c r="AA18" s="202">
        <v>0</v>
      </c>
      <c r="AB18" s="207">
        <v>0</v>
      </c>
      <c r="AC18" s="184">
        <f t="shared" si="1"/>
        <v>156</v>
      </c>
      <c r="AD18" s="185">
        <f t="shared" si="1"/>
        <v>0</v>
      </c>
      <c r="AE18" s="186">
        <f t="shared" si="1"/>
        <v>156</v>
      </c>
      <c r="AI18" s="4"/>
      <c r="AJ18" s="4"/>
    </row>
    <row r="19" spans="1:36" s="4" customFormat="1" ht="42" customHeight="1" x14ac:dyDescent="0.35">
      <c r="A19" s="244" t="s">
        <v>42</v>
      </c>
      <c r="B19" s="205">
        <v>143</v>
      </c>
      <c r="C19" s="202">
        <v>1</v>
      </c>
      <c r="D19" s="207">
        <v>144</v>
      </c>
      <c r="E19" s="205">
        <v>129</v>
      </c>
      <c r="F19" s="202">
        <v>2</v>
      </c>
      <c r="G19" s="207">
        <v>131</v>
      </c>
      <c r="H19" s="205">
        <v>151</v>
      </c>
      <c r="I19" s="202">
        <v>3</v>
      </c>
      <c r="J19" s="207">
        <v>154</v>
      </c>
      <c r="K19" s="205">
        <v>182</v>
      </c>
      <c r="L19" s="202">
        <v>1</v>
      </c>
      <c r="M19" s="207">
        <v>183</v>
      </c>
      <c r="N19" s="205">
        <v>10</v>
      </c>
      <c r="O19" s="202">
        <v>0</v>
      </c>
      <c r="P19" s="206">
        <v>10</v>
      </c>
      <c r="Q19" s="201">
        <f t="shared" si="0"/>
        <v>615</v>
      </c>
      <c r="R19" s="202">
        <f t="shared" si="0"/>
        <v>7</v>
      </c>
      <c r="S19" s="206">
        <f t="shared" si="0"/>
        <v>622</v>
      </c>
      <c r="T19" s="211">
        <v>48</v>
      </c>
      <c r="U19" s="212">
        <v>6</v>
      </c>
      <c r="V19" s="213">
        <v>54</v>
      </c>
      <c r="W19" s="211">
        <v>74</v>
      </c>
      <c r="X19" s="212">
        <v>4</v>
      </c>
      <c r="Y19" s="214">
        <v>78</v>
      </c>
      <c r="Z19" s="205">
        <v>122</v>
      </c>
      <c r="AA19" s="202">
        <v>10</v>
      </c>
      <c r="AB19" s="207">
        <v>132</v>
      </c>
      <c r="AC19" s="184">
        <f t="shared" si="1"/>
        <v>737</v>
      </c>
      <c r="AD19" s="185">
        <f t="shared" si="1"/>
        <v>17</v>
      </c>
      <c r="AE19" s="186">
        <f t="shared" si="1"/>
        <v>754</v>
      </c>
      <c r="AF19" s="1"/>
    </row>
    <row r="20" spans="1:36" s="4" customFormat="1" ht="42" customHeight="1" x14ac:dyDescent="0.35">
      <c r="A20" s="244" t="s">
        <v>8</v>
      </c>
      <c r="B20" s="201">
        <v>48</v>
      </c>
      <c r="C20" s="202">
        <v>1</v>
      </c>
      <c r="D20" s="208">
        <v>49</v>
      </c>
      <c r="E20" s="203">
        <v>39</v>
      </c>
      <c r="F20" s="202">
        <v>1</v>
      </c>
      <c r="G20" s="203">
        <v>40</v>
      </c>
      <c r="H20" s="201">
        <v>45</v>
      </c>
      <c r="I20" s="202">
        <v>0</v>
      </c>
      <c r="J20" s="208">
        <v>45</v>
      </c>
      <c r="K20" s="203">
        <v>26</v>
      </c>
      <c r="L20" s="202">
        <v>0</v>
      </c>
      <c r="M20" s="203">
        <v>26</v>
      </c>
      <c r="N20" s="201">
        <v>0</v>
      </c>
      <c r="O20" s="202">
        <v>0</v>
      </c>
      <c r="P20" s="208">
        <v>0</v>
      </c>
      <c r="Q20" s="205">
        <f t="shared" si="0"/>
        <v>158</v>
      </c>
      <c r="R20" s="202">
        <f t="shared" si="0"/>
        <v>2</v>
      </c>
      <c r="S20" s="206">
        <f t="shared" si="0"/>
        <v>160</v>
      </c>
      <c r="T20" s="201">
        <v>16</v>
      </c>
      <c r="U20" s="202">
        <v>2</v>
      </c>
      <c r="V20" s="204">
        <v>18</v>
      </c>
      <c r="W20" s="201">
        <v>12</v>
      </c>
      <c r="X20" s="202">
        <v>1</v>
      </c>
      <c r="Y20" s="204">
        <v>13</v>
      </c>
      <c r="Z20" s="201">
        <v>28</v>
      </c>
      <c r="AA20" s="202">
        <v>3</v>
      </c>
      <c r="AB20" s="203">
        <v>31</v>
      </c>
      <c r="AC20" s="184">
        <f t="shared" si="1"/>
        <v>186</v>
      </c>
      <c r="AD20" s="185">
        <f t="shared" si="1"/>
        <v>5</v>
      </c>
      <c r="AE20" s="186">
        <f t="shared" si="1"/>
        <v>191</v>
      </c>
      <c r="AF20" s="1"/>
      <c r="AI20" s="1"/>
      <c r="AJ20" s="1"/>
    </row>
    <row r="21" spans="1:36" ht="45.75" customHeight="1" thickBot="1" x14ac:dyDescent="0.4">
      <c r="A21" s="247" t="s">
        <v>9</v>
      </c>
      <c r="B21" s="215">
        <v>52</v>
      </c>
      <c r="C21" s="212">
        <v>8</v>
      </c>
      <c r="D21" s="214">
        <v>60</v>
      </c>
      <c r="E21" s="215">
        <v>77</v>
      </c>
      <c r="F21" s="212">
        <v>10</v>
      </c>
      <c r="G21" s="214">
        <v>87</v>
      </c>
      <c r="H21" s="215">
        <v>47</v>
      </c>
      <c r="I21" s="212">
        <v>4</v>
      </c>
      <c r="J21" s="214">
        <v>51</v>
      </c>
      <c r="K21" s="216">
        <v>65</v>
      </c>
      <c r="L21" s="217">
        <v>5</v>
      </c>
      <c r="M21" s="214">
        <v>70</v>
      </c>
      <c r="N21" s="216">
        <v>0</v>
      </c>
      <c r="O21" s="217">
        <v>0</v>
      </c>
      <c r="P21" s="218">
        <v>0</v>
      </c>
      <c r="Q21" s="216">
        <f t="shared" si="0"/>
        <v>241</v>
      </c>
      <c r="R21" s="217">
        <f t="shared" si="0"/>
        <v>27</v>
      </c>
      <c r="S21" s="206">
        <f t="shared" si="0"/>
        <v>268</v>
      </c>
      <c r="T21" s="211">
        <v>0</v>
      </c>
      <c r="U21" s="212">
        <v>0</v>
      </c>
      <c r="V21" s="214">
        <v>0</v>
      </c>
      <c r="W21" s="215">
        <v>0</v>
      </c>
      <c r="X21" s="212">
        <v>0</v>
      </c>
      <c r="Y21" s="214">
        <v>0</v>
      </c>
      <c r="Z21" s="205">
        <v>0</v>
      </c>
      <c r="AA21" s="202">
        <v>0</v>
      </c>
      <c r="AB21" s="207">
        <v>0</v>
      </c>
      <c r="AC21" s="219">
        <f t="shared" si="1"/>
        <v>241</v>
      </c>
      <c r="AD21" s="220">
        <f t="shared" si="1"/>
        <v>27</v>
      </c>
      <c r="AE21" s="221">
        <f t="shared" si="1"/>
        <v>268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254">
        <f t="shared" ref="B22:AB22" si="2">SUM(B9:B21)</f>
        <v>2101</v>
      </c>
      <c r="C22" s="254">
        <f t="shared" si="2"/>
        <v>196</v>
      </c>
      <c r="D22" s="254">
        <f t="shared" si="2"/>
        <v>2297</v>
      </c>
      <c r="E22" s="254">
        <f t="shared" si="2"/>
        <v>2165</v>
      </c>
      <c r="F22" s="254">
        <f t="shared" si="2"/>
        <v>235</v>
      </c>
      <c r="G22" s="255">
        <f t="shared" si="2"/>
        <v>2400</v>
      </c>
      <c r="H22" s="254">
        <f t="shared" si="2"/>
        <v>2012</v>
      </c>
      <c r="I22" s="254">
        <f t="shared" si="2"/>
        <v>183</v>
      </c>
      <c r="J22" s="256">
        <f t="shared" si="2"/>
        <v>2195</v>
      </c>
      <c r="K22" s="257">
        <f t="shared" si="2"/>
        <v>1850</v>
      </c>
      <c r="L22" s="254">
        <f t="shared" si="2"/>
        <v>178</v>
      </c>
      <c r="M22" s="255">
        <f t="shared" si="2"/>
        <v>2028</v>
      </c>
      <c r="N22" s="256">
        <f t="shared" si="2"/>
        <v>78</v>
      </c>
      <c r="O22" s="257">
        <f t="shared" si="2"/>
        <v>12</v>
      </c>
      <c r="P22" s="255">
        <f t="shared" si="2"/>
        <v>90</v>
      </c>
      <c r="Q22" s="254">
        <f t="shared" si="2"/>
        <v>8206</v>
      </c>
      <c r="R22" s="258">
        <f t="shared" si="2"/>
        <v>804</v>
      </c>
      <c r="S22" s="259">
        <f t="shared" si="2"/>
        <v>9010</v>
      </c>
      <c r="T22" s="257">
        <f t="shared" si="2"/>
        <v>994</v>
      </c>
      <c r="U22" s="254">
        <f t="shared" si="2"/>
        <v>89</v>
      </c>
      <c r="V22" s="254">
        <f t="shared" si="2"/>
        <v>1083</v>
      </c>
      <c r="W22" s="254">
        <f t="shared" si="2"/>
        <v>904</v>
      </c>
      <c r="X22" s="254">
        <f t="shared" si="2"/>
        <v>41</v>
      </c>
      <c r="Y22" s="254">
        <f t="shared" si="2"/>
        <v>945</v>
      </c>
      <c r="Z22" s="254">
        <f t="shared" si="2"/>
        <v>1898</v>
      </c>
      <c r="AA22" s="254">
        <f t="shared" si="2"/>
        <v>130</v>
      </c>
      <c r="AB22" s="254">
        <f t="shared" si="2"/>
        <v>2028</v>
      </c>
      <c r="AC22" s="256">
        <f t="shared" ref="AC22:AE22" si="3">Q22+Z22</f>
        <v>10104</v>
      </c>
      <c r="AD22" s="256">
        <f t="shared" si="3"/>
        <v>934</v>
      </c>
      <c r="AE22" s="256">
        <f t="shared" si="3"/>
        <v>11038</v>
      </c>
      <c r="AF22" s="42"/>
      <c r="AG22" s="42"/>
      <c r="AH22" s="42"/>
      <c r="AI22" s="42"/>
      <c r="AJ22" s="42"/>
    </row>
    <row r="23" spans="1:36" ht="21.75" customHeight="1" x14ac:dyDescent="0.3">
      <c r="A23" s="353" t="s">
        <v>29</v>
      </c>
      <c r="B23" s="353"/>
      <c r="C23" s="353"/>
      <c r="D23" s="353"/>
      <c r="E23" s="353"/>
      <c r="F23" s="353"/>
      <c r="G23" s="353"/>
      <c r="H23" s="353"/>
      <c r="I23" s="353"/>
      <c r="J23" s="353"/>
      <c r="K23" s="353"/>
      <c r="L23" s="353"/>
      <c r="M23" s="353"/>
      <c r="N23" s="353"/>
      <c r="O23" s="353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42"/>
      <c r="AG23" s="42"/>
      <c r="AH23" s="42"/>
      <c r="AI23" s="43"/>
      <c r="AJ23" s="43"/>
    </row>
    <row r="24" spans="1:36" ht="20.25" customHeight="1" x14ac:dyDescent="0.3">
      <c r="A24" s="391" t="s">
        <v>78</v>
      </c>
      <c r="B24" s="391"/>
      <c r="C24" s="391"/>
      <c r="D24" s="391"/>
      <c r="E24" s="391"/>
      <c r="F24" s="391"/>
      <c r="G24" s="391"/>
      <c r="H24" s="391"/>
      <c r="I24" s="391"/>
      <c r="J24" s="391"/>
      <c r="K24" s="391"/>
      <c r="L24" s="391"/>
      <c r="M24" s="391"/>
      <c r="N24" s="391"/>
      <c r="O24" s="391"/>
      <c r="P24" s="391"/>
      <c r="Q24" s="391"/>
      <c r="R24" s="391"/>
      <c r="S24" s="391"/>
      <c r="T24" s="391"/>
      <c r="U24" s="391"/>
      <c r="V24" s="391"/>
      <c r="W24" s="391"/>
      <c r="X24" s="391"/>
      <c r="Y24" s="391"/>
      <c r="Z24" s="391"/>
      <c r="AA24" s="391"/>
      <c r="AB24" s="391"/>
      <c r="AC24" s="391"/>
      <c r="AD24" s="391"/>
      <c r="AE24" s="391"/>
      <c r="AF24" s="43"/>
      <c r="AG24" s="43"/>
      <c r="AH24" s="43"/>
      <c r="AI24" s="2"/>
      <c r="AJ24" s="2"/>
    </row>
    <row r="25" spans="1:36" ht="21.75" customHeight="1" thickBot="1" x14ac:dyDescent="0.35">
      <c r="A25" s="418" t="s">
        <v>35</v>
      </c>
      <c r="B25" s="418"/>
      <c r="C25" s="418"/>
      <c r="D25" s="418"/>
      <c r="E25" s="418"/>
      <c r="F25" s="418"/>
      <c r="G25" s="418"/>
      <c r="H25" s="418"/>
      <c r="I25" s="418"/>
      <c r="J25" s="418"/>
      <c r="K25" s="418"/>
      <c r="L25" s="418"/>
      <c r="M25" s="418"/>
      <c r="N25" s="418"/>
      <c r="O25" s="418"/>
      <c r="P25" s="418"/>
      <c r="Q25" s="418"/>
      <c r="R25" s="418"/>
      <c r="S25" s="418"/>
      <c r="T25" s="418"/>
      <c r="U25" s="418"/>
      <c r="V25" s="418"/>
      <c r="W25" s="418"/>
      <c r="X25" s="418"/>
      <c r="Y25" s="418"/>
      <c r="Z25" s="418"/>
      <c r="AA25" s="418"/>
      <c r="AB25" s="418"/>
      <c r="AC25" s="418"/>
      <c r="AD25" s="418"/>
      <c r="AE25" s="418"/>
      <c r="AF25" s="42"/>
      <c r="AG25" s="42"/>
      <c r="AH25" s="42"/>
    </row>
    <row r="26" spans="1:36" ht="18" customHeight="1" x14ac:dyDescent="0.2">
      <c r="A26" s="419" t="s">
        <v>50</v>
      </c>
      <c r="B26" s="380">
        <v>1</v>
      </c>
      <c r="C26" s="422"/>
      <c r="D26" s="381"/>
      <c r="E26" s="380">
        <v>2</v>
      </c>
      <c r="F26" s="422"/>
      <c r="G26" s="381"/>
      <c r="H26" s="380">
        <v>3</v>
      </c>
      <c r="I26" s="422"/>
      <c r="J26" s="381"/>
      <c r="K26" s="380">
        <v>4</v>
      </c>
      <c r="L26" s="422"/>
      <c r="M26" s="381"/>
      <c r="N26" s="380">
        <v>5</v>
      </c>
      <c r="O26" s="422"/>
      <c r="P26" s="381"/>
      <c r="Q26" s="415" t="s">
        <v>2</v>
      </c>
      <c r="R26" s="416"/>
      <c r="S26" s="417"/>
      <c r="T26" s="415">
        <v>1</v>
      </c>
      <c r="U26" s="416"/>
      <c r="V26" s="417"/>
      <c r="W26" s="415">
        <v>2</v>
      </c>
      <c r="X26" s="416"/>
      <c r="Y26" s="417"/>
      <c r="Z26" s="415">
        <v>3</v>
      </c>
      <c r="AA26" s="416"/>
      <c r="AB26" s="417"/>
      <c r="AC26" s="415" t="s">
        <v>10</v>
      </c>
      <c r="AD26" s="416"/>
      <c r="AE26" s="417"/>
      <c r="AF26" s="380" t="s">
        <v>2</v>
      </c>
      <c r="AG26" s="381"/>
      <c r="AH26" s="18" t="s">
        <v>34</v>
      </c>
    </row>
    <row r="27" spans="1:36" ht="21.75" customHeight="1" thickBot="1" x14ac:dyDescent="0.25">
      <c r="A27" s="420"/>
      <c r="B27" s="423"/>
      <c r="C27" s="424"/>
      <c r="D27" s="425"/>
      <c r="E27" s="423"/>
      <c r="F27" s="424"/>
      <c r="G27" s="425"/>
      <c r="H27" s="423"/>
      <c r="I27" s="424"/>
      <c r="J27" s="425"/>
      <c r="K27" s="423"/>
      <c r="L27" s="424"/>
      <c r="M27" s="425"/>
      <c r="N27" s="423"/>
      <c r="O27" s="424"/>
      <c r="P27" s="425"/>
      <c r="Q27" s="399" t="s">
        <v>46</v>
      </c>
      <c r="R27" s="400"/>
      <c r="S27" s="401"/>
      <c r="T27" s="399" t="s">
        <v>3</v>
      </c>
      <c r="U27" s="400"/>
      <c r="V27" s="401"/>
      <c r="W27" s="399" t="s">
        <v>3</v>
      </c>
      <c r="X27" s="400"/>
      <c r="Y27" s="401"/>
      <c r="Z27" s="399" t="s">
        <v>3</v>
      </c>
      <c r="AA27" s="400"/>
      <c r="AB27" s="401"/>
      <c r="AC27" s="399" t="s">
        <v>3</v>
      </c>
      <c r="AD27" s="400"/>
      <c r="AE27" s="401"/>
      <c r="AF27" s="270"/>
      <c r="AG27" s="271"/>
      <c r="AH27" s="19"/>
    </row>
    <row r="28" spans="1:36" ht="66.75" customHeight="1" thickBot="1" x14ac:dyDescent="0.25">
      <c r="A28" s="421"/>
      <c r="B28" s="142" t="s">
        <v>43</v>
      </c>
      <c r="C28" s="11" t="s">
        <v>44</v>
      </c>
      <c r="D28" s="145" t="s">
        <v>4</v>
      </c>
      <c r="E28" s="142" t="s">
        <v>43</v>
      </c>
      <c r="F28" s="11" t="s">
        <v>44</v>
      </c>
      <c r="G28" s="145" t="s">
        <v>4</v>
      </c>
      <c r="H28" s="142" t="s">
        <v>43</v>
      </c>
      <c r="I28" s="11" t="s">
        <v>44</v>
      </c>
      <c r="J28" s="146" t="s">
        <v>4</v>
      </c>
      <c r="K28" s="142" t="s">
        <v>43</v>
      </c>
      <c r="L28" s="11" t="s">
        <v>56</v>
      </c>
      <c r="M28" s="145" t="s">
        <v>4</v>
      </c>
      <c r="N28" s="142" t="s">
        <v>43</v>
      </c>
      <c r="O28" s="11" t="s">
        <v>44</v>
      </c>
      <c r="P28" s="146" t="s">
        <v>4</v>
      </c>
      <c r="Q28" s="142" t="s">
        <v>43</v>
      </c>
      <c r="R28" s="11" t="s">
        <v>44</v>
      </c>
      <c r="S28" s="145" t="s">
        <v>4</v>
      </c>
      <c r="T28" s="142" t="s">
        <v>43</v>
      </c>
      <c r="U28" s="11" t="s">
        <v>44</v>
      </c>
      <c r="V28" s="147" t="s">
        <v>4</v>
      </c>
      <c r="W28" s="142" t="s">
        <v>43</v>
      </c>
      <c r="X28" s="11" t="s">
        <v>44</v>
      </c>
      <c r="Y28" s="148" t="s">
        <v>4</v>
      </c>
      <c r="Z28" s="142" t="s">
        <v>43</v>
      </c>
      <c r="AA28" s="11" t="s">
        <v>44</v>
      </c>
      <c r="AB28" s="146" t="s">
        <v>4</v>
      </c>
      <c r="AC28" s="142" t="s">
        <v>43</v>
      </c>
      <c r="AD28" s="11" t="s">
        <v>44</v>
      </c>
      <c r="AE28" s="145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81" t="s">
        <v>5</v>
      </c>
      <c r="B29" s="222">
        <v>50</v>
      </c>
      <c r="C29" s="182">
        <v>40</v>
      </c>
      <c r="D29" s="223">
        <v>90</v>
      </c>
      <c r="E29" s="222">
        <v>59</v>
      </c>
      <c r="F29" s="182">
        <v>31</v>
      </c>
      <c r="G29" s="223">
        <v>90</v>
      </c>
      <c r="H29" s="222">
        <v>30</v>
      </c>
      <c r="I29" s="182">
        <v>52</v>
      </c>
      <c r="J29" s="223">
        <v>82</v>
      </c>
      <c r="K29" s="222">
        <v>52</v>
      </c>
      <c r="L29" s="182">
        <v>41</v>
      </c>
      <c r="M29" s="223">
        <v>93</v>
      </c>
      <c r="N29" s="222">
        <v>42</v>
      </c>
      <c r="O29" s="182">
        <v>37</v>
      </c>
      <c r="P29" s="224">
        <v>79</v>
      </c>
      <c r="Q29" s="322">
        <f>B29+E29+H29+K29+N29</f>
        <v>233</v>
      </c>
      <c r="R29" s="212">
        <f t="shared" ref="Q29:S41" si="4">C29+F29+I29+L29+O29</f>
        <v>201</v>
      </c>
      <c r="S29" s="183">
        <f t="shared" si="4"/>
        <v>434</v>
      </c>
      <c r="T29" s="222">
        <v>13</v>
      </c>
      <c r="U29" s="182">
        <v>119</v>
      </c>
      <c r="V29" s="223">
        <v>132</v>
      </c>
      <c r="W29" s="222">
        <v>13</v>
      </c>
      <c r="X29" s="182">
        <v>126</v>
      </c>
      <c r="Y29" s="223">
        <v>139</v>
      </c>
      <c r="Z29" s="222">
        <v>8</v>
      </c>
      <c r="AA29" s="182">
        <v>182</v>
      </c>
      <c r="AB29" s="224">
        <v>190</v>
      </c>
      <c r="AC29" s="222">
        <v>34</v>
      </c>
      <c r="AD29" s="182">
        <v>427</v>
      </c>
      <c r="AE29" s="223">
        <v>461</v>
      </c>
      <c r="AF29" s="219">
        <f t="shared" ref="AF29:AH41" si="5">Q29+AC29</f>
        <v>267</v>
      </c>
      <c r="AG29" s="220">
        <f t="shared" si="5"/>
        <v>628</v>
      </c>
      <c r="AH29" s="221">
        <f t="shared" si="5"/>
        <v>895</v>
      </c>
    </row>
    <row r="30" spans="1:36" ht="24" customHeight="1" x14ac:dyDescent="0.35">
      <c r="A30" s="238" t="s">
        <v>68</v>
      </c>
      <c r="B30" s="187">
        <v>24</v>
      </c>
      <c r="C30" s="188">
        <v>1</v>
      </c>
      <c r="D30" s="225">
        <v>25</v>
      </c>
      <c r="E30" s="187">
        <v>37</v>
      </c>
      <c r="F30" s="188">
        <v>3</v>
      </c>
      <c r="G30" s="225">
        <v>40</v>
      </c>
      <c r="H30" s="187">
        <v>30</v>
      </c>
      <c r="I30" s="188">
        <v>0</v>
      </c>
      <c r="J30" s="225">
        <v>30</v>
      </c>
      <c r="K30" s="187">
        <v>38</v>
      </c>
      <c r="L30" s="188">
        <v>7</v>
      </c>
      <c r="M30" s="225">
        <v>45</v>
      </c>
      <c r="N30" s="187">
        <v>33</v>
      </c>
      <c r="O30" s="188">
        <v>8</v>
      </c>
      <c r="P30" s="226">
        <v>41</v>
      </c>
      <c r="Q30" s="194">
        <f>B30+E30+H30+K30+N30</f>
        <v>162</v>
      </c>
      <c r="R30" s="188">
        <f t="shared" si="4"/>
        <v>19</v>
      </c>
      <c r="S30" s="195">
        <f t="shared" si="4"/>
        <v>181</v>
      </c>
      <c r="T30" s="187">
        <v>15</v>
      </c>
      <c r="U30" s="188">
        <v>0</v>
      </c>
      <c r="V30" s="225">
        <v>15</v>
      </c>
      <c r="W30" s="187">
        <v>20</v>
      </c>
      <c r="X30" s="188">
        <v>0</v>
      </c>
      <c r="Y30" s="225">
        <v>20</v>
      </c>
      <c r="Z30" s="187">
        <v>17</v>
      </c>
      <c r="AA30" s="188">
        <v>0</v>
      </c>
      <c r="AB30" s="225">
        <v>17</v>
      </c>
      <c r="AC30" s="187">
        <v>52</v>
      </c>
      <c r="AD30" s="188">
        <v>0</v>
      </c>
      <c r="AE30" s="225">
        <v>52</v>
      </c>
      <c r="AF30" s="201">
        <f t="shared" si="5"/>
        <v>214</v>
      </c>
      <c r="AG30" s="202">
        <f t="shared" si="5"/>
        <v>19</v>
      </c>
      <c r="AH30" s="206">
        <f t="shared" si="5"/>
        <v>233</v>
      </c>
    </row>
    <row r="31" spans="1:36" ht="44.25" customHeight="1" x14ac:dyDescent="0.35">
      <c r="A31" s="239" t="s">
        <v>69</v>
      </c>
      <c r="B31" s="187">
        <v>0</v>
      </c>
      <c r="C31" s="188">
        <v>0</v>
      </c>
      <c r="D31" s="225">
        <v>0</v>
      </c>
      <c r="E31" s="187">
        <v>0</v>
      </c>
      <c r="F31" s="188">
        <v>0</v>
      </c>
      <c r="G31" s="225">
        <v>0</v>
      </c>
      <c r="H31" s="187">
        <v>13</v>
      </c>
      <c r="I31" s="188">
        <v>13</v>
      </c>
      <c r="J31" s="225">
        <v>26</v>
      </c>
      <c r="K31" s="187">
        <v>25</v>
      </c>
      <c r="L31" s="188">
        <v>8</v>
      </c>
      <c r="M31" s="225">
        <v>33</v>
      </c>
      <c r="N31" s="187">
        <v>25</v>
      </c>
      <c r="O31" s="188">
        <v>7</v>
      </c>
      <c r="P31" s="226">
        <v>32</v>
      </c>
      <c r="Q31" s="194">
        <f>B31+E31+H31+K31+N31</f>
        <v>63</v>
      </c>
      <c r="R31" s="188">
        <f t="shared" si="4"/>
        <v>28</v>
      </c>
      <c r="S31" s="195">
        <f t="shared" si="4"/>
        <v>91</v>
      </c>
      <c r="T31" s="187">
        <v>0</v>
      </c>
      <c r="U31" s="188">
        <v>0</v>
      </c>
      <c r="V31" s="225">
        <v>0</v>
      </c>
      <c r="W31" s="187">
        <v>0</v>
      </c>
      <c r="X31" s="188">
        <v>0</v>
      </c>
      <c r="Y31" s="225">
        <v>0</v>
      </c>
      <c r="Z31" s="187">
        <v>0</v>
      </c>
      <c r="AA31" s="188">
        <v>0</v>
      </c>
      <c r="AB31" s="226">
        <v>0</v>
      </c>
      <c r="AC31" s="187">
        <v>0</v>
      </c>
      <c r="AD31" s="188">
        <v>0</v>
      </c>
      <c r="AE31" s="226">
        <v>0</v>
      </c>
      <c r="AF31" s="201">
        <f t="shared" si="5"/>
        <v>63</v>
      </c>
      <c r="AG31" s="202">
        <f t="shared" si="5"/>
        <v>28</v>
      </c>
      <c r="AH31" s="206">
        <f t="shared" si="5"/>
        <v>91</v>
      </c>
    </row>
    <row r="32" spans="1:36" ht="44.25" customHeight="1" x14ac:dyDescent="0.35">
      <c r="A32" s="181" t="s">
        <v>77</v>
      </c>
      <c r="B32" s="187">
        <v>0</v>
      </c>
      <c r="C32" s="188">
        <v>0</v>
      </c>
      <c r="D32" s="225">
        <v>0</v>
      </c>
      <c r="E32" s="187">
        <v>0</v>
      </c>
      <c r="F32" s="188">
        <v>0</v>
      </c>
      <c r="G32" s="225">
        <v>0</v>
      </c>
      <c r="H32" s="187">
        <v>0</v>
      </c>
      <c r="I32" s="188">
        <v>24</v>
      </c>
      <c r="J32" s="225">
        <v>24</v>
      </c>
      <c r="K32" s="187">
        <v>0</v>
      </c>
      <c r="L32" s="188">
        <v>33</v>
      </c>
      <c r="M32" s="225">
        <v>33</v>
      </c>
      <c r="N32" s="187">
        <v>0</v>
      </c>
      <c r="O32" s="188">
        <v>22</v>
      </c>
      <c r="P32" s="225">
        <v>22</v>
      </c>
      <c r="Q32" s="194">
        <f>B32+E32+H32+K32+N32</f>
        <v>0</v>
      </c>
      <c r="R32" s="188">
        <f t="shared" si="4"/>
        <v>79</v>
      </c>
      <c r="S32" s="195">
        <f t="shared" si="4"/>
        <v>79</v>
      </c>
      <c r="T32" s="187">
        <v>0</v>
      </c>
      <c r="U32" s="188">
        <v>0</v>
      </c>
      <c r="V32" s="225">
        <v>0</v>
      </c>
      <c r="W32" s="187">
        <v>0</v>
      </c>
      <c r="X32" s="188">
        <v>0</v>
      </c>
      <c r="Y32" s="225">
        <v>0</v>
      </c>
      <c r="Z32" s="187">
        <v>0</v>
      </c>
      <c r="AA32" s="188">
        <v>0</v>
      </c>
      <c r="AB32" s="226">
        <v>0</v>
      </c>
      <c r="AC32" s="187">
        <v>0</v>
      </c>
      <c r="AD32" s="188">
        <v>0</v>
      </c>
      <c r="AE32" s="226">
        <v>0</v>
      </c>
      <c r="AF32" s="201">
        <f t="shared" si="5"/>
        <v>0</v>
      </c>
      <c r="AG32" s="202">
        <f t="shared" si="5"/>
        <v>79</v>
      </c>
      <c r="AH32" s="206">
        <f t="shared" si="5"/>
        <v>79</v>
      </c>
    </row>
    <row r="33" spans="1:36" ht="42.75" customHeight="1" x14ac:dyDescent="0.35">
      <c r="A33" s="240" t="s">
        <v>6</v>
      </c>
      <c r="B33" s="201">
        <v>0</v>
      </c>
      <c r="C33" s="202">
        <v>0</v>
      </c>
      <c r="D33" s="204">
        <v>0</v>
      </c>
      <c r="E33" s="201">
        <v>0</v>
      </c>
      <c r="F33" s="202">
        <v>4</v>
      </c>
      <c r="G33" s="204">
        <v>4</v>
      </c>
      <c r="H33" s="201">
        <v>0</v>
      </c>
      <c r="I33" s="202">
        <v>36</v>
      </c>
      <c r="J33" s="204">
        <v>36</v>
      </c>
      <c r="K33" s="201">
        <v>0</v>
      </c>
      <c r="L33" s="202">
        <v>37</v>
      </c>
      <c r="M33" s="204">
        <v>37</v>
      </c>
      <c r="N33" s="201">
        <v>0</v>
      </c>
      <c r="O33" s="202">
        <v>60</v>
      </c>
      <c r="P33" s="203">
        <v>60</v>
      </c>
      <c r="Q33" s="205">
        <f>B33+E33+H33+K33+N33</f>
        <v>0</v>
      </c>
      <c r="R33" s="202">
        <f t="shared" si="4"/>
        <v>137</v>
      </c>
      <c r="S33" s="206">
        <f t="shared" si="4"/>
        <v>137</v>
      </c>
      <c r="T33" s="201">
        <v>0</v>
      </c>
      <c r="U33" s="202">
        <v>50</v>
      </c>
      <c r="V33" s="204">
        <v>50</v>
      </c>
      <c r="W33" s="201">
        <v>0</v>
      </c>
      <c r="X33" s="202">
        <v>61</v>
      </c>
      <c r="Y33" s="204">
        <v>61</v>
      </c>
      <c r="Z33" s="201">
        <v>0</v>
      </c>
      <c r="AA33" s="202">
        <v>65</v>
      </c>
      <c r="AB33" s="203">
        <v>65</v>
      </c>
      <c r="AC33" s="205">
        <v>0</v>
      </c>
      <c r="AD33" s="202">
        <v>176</v>
      </c>
      <c r="AE33" s="206">
        <v>176</v>
      </c>
      <c r="AF33" s="184">
        <f t="shared" si="5"/>
        <v>0</v>
      </c>
      <c r="AG33" s="185">
        <f t="shared" si="5"/>
        <v>313</v>
      </c>
      <c r="AH33" s="186">
        <f t="shared" si="5"/>
        <v>313</v>
      </c>
    </row>
    <row r="34" spans="1:36" ht="29.25" customHeight="1" x14ac:dyDescent="0.35">
      <c r="A34" s="241" t="s">
        <v>66</v>
      </c>
      <c r="B34" s="201">
        <v>90</v>
      </c>
      <c r="C34" s="202">
        <v>7</v>
      </c>
      <c r="D34" s="204">
        <v>97</v>
      </c>
      <c r="E34" s="201">
        <v>132</v>
      </c>
      <c r="F34" s="202">
        <v>16</v>
      </c>
      <c r="G34" s="204">
        <v>148</v>
      </c>
      <c r="H34" s="201">
        <v>151</v>
      </c>
      <c r="I34" s="202">
        <v>8</v>
      </c>
      <c r="J34" s="204">
        <v>159</v>
      </c>
      <c r="K34" s="201">
        <v>115</v>
      </c>
      <c r="L34" s="202">
        <v>15</v>
      </c>
      <c r="M34" s="204">
        <v>130</v>
      </c>
      <c r="N34" s="201">
        <v>112</v>
      </c>
      <c r="O34" s="202">
        <v>38</v>
      </c>
      <c r="P34" s="203">
        <v>150</v>
      </c>
      <c r="Q34" s="205">
        <f t="shared" si="4"/>
        <v>600</v>
      </c>
      <c r="R34" s="202">
        <f t="shared" si="4"/>
        <v>84</v>
      </c>
      <c r="S34" s="206">
        <f t="shared" si="4"/>
        <v>684</v>
      </c>
      <c r="T34" s="201">
        <v>55</v>
      </c>
      <c r="U34" s="202">
        <v>18</v>
      </c>
      <c r="V34" s="204">
        <v>73</v>
      </c>
      <c r="W34" s="201">
        <v>56</v>
      </c>
      <c r="X34" s="202">
        <v>11</v>
      </c>
      <c r="Y34" s="204">
        <v>67</v>
      </c>
      <c r="Z34" s="201">
        <v>56</v>
      </c>
      <c r="AA34" s="202">
        <v>38</v>
      </c>
      <c r="AB34" s="203">
        <v>94</v>
      </c>
      <c r="AC34" s="205">
        <v>167</v>
      </c>
      <c r="AD34" s="202">
        <v>67</v>
      </c>
      <c r="AE34" s="207">
        <v>234</v>
      </c>
      <c r="AF34" s="184">
        <f t="shared" si="5"/>
        <v>767</v>
      </c>
      <c r="AG34" s="185">
        <f t="shared" si="5"/>
        <v>151</v>
      </c>
      <c r="AH34" s="186">
        <f t="shared" si="5"/>
        <v>918</v>
      </c>
    </row>
    <row r="35" spans="1:36" ht="29.25" customHeight="1" x14ac:dyDescent="0.35">
      <c r="A35" s="241" t="s">
        <v>39</v>
      </c>
      <c r="B35" s="201">
        <v>20</v>
      </c>
      <c r="C35" s="202">
        <v>3</v>
      </c>
      <c r="D35" s="204">
        <v>23</v>
      </c>
      <c r="E35" s="201">
        <v>21</v>
      </c>
      <c r="F35" s="202">
        <v>9</v>
      </c>
      <c r="G35" s="204">
        <v>30</v>
      </c>
      <c r="H35" s="201">
        <v>17</v>
      </c>
      <c r="I35" s="202">
        <v>12</v>
      </c>
      <c r="J35" s="204">
        <v>29</v>
      </c>
      <c r="K35" s="201">
        <v>26</v>
      </c>
      <c r="L35" s="202">
        <v>15</v>
      </c>
      <c r="M35" s="204">
        <v>41</v>
      </c>
      <c r="N35" s="201">
        <v>17</v>
      </c>
      <c r="O35" s="202">
        <v>28</v>
      </c>
      <c r="P35" s="203">
        <v>45</v>
      </c>
      <c r="Q35" s="205">
        <f t="shared" si="4"/>
        <v>101</v>
      </c>
      <c r="R35" s="202">
        <f t="shared" si="4"/>
        <v>67</v>
      </c>
      <c r="S35" s="206">
        <f t="shared" si="4"/>
        <v>168</v>
      </c>
      <c r="T35" s="201">
        <v>0</v>
      </c>
      <c r="U35" s="202">
        <v>0</v>
      </c>
      <c r="V35" s="204">
        <v>0</v>
      </c>
      <c r="W35" s="201">
        <v>0</v>
      </c>
      <c r="X35" s="202">
        <v>9</v>
      </c>
      <c r="Y35" s="204">
        <v>9</v>
      </c>
      <c r="Z35" s="201">
        <v>0</v>
      </c>
      <c r="AA35" s="202">
        <v>5</v>
      </c>
      <c r="AB35" s="204">
        <v>5</v>
      </c>
      <c r="AC35" s="205">
        <v>0</v>
      </c>
      <c r="AD35" s="202">
        <v>14</v>
      </c>
      <c r="AE35" s="207">
        <v>14</v>
      </c>
      <c r="AF35" s="184">
        <f t="shared" si="5"/>
        <v>101</v>
      </c>
      <c r="AG35" s="185">
        <f t="shared" si="5"/>
        <v>81</v>
      </c>
      <c r="AH35" s="186">
        <f t="shared" si="5"/>
        <v>182</v>
      </c>
    </row>
    <row r="36" spans="1:36" ht="28.5" customHeight="1" x14ac:dyDescent="0.35">
      <c r="A36" s="241" t="s">
        <v>36</v>
      </c>
      <c r="B36" s="201">
        <v>0</v>
      </c>
      <c r="C36" s="202">
        <v>0</v>
      </c>
      <c r="D36" s="204">
        <v>0</v>
      </c>
      <c r="E36" s="201">
        <v>0</v>
      </c>
      <c r="F36" s="202">
        <v>1</v>
      </c>
      <c r="G36" s="204">
        <v>1</v>
      </c>
      <c r="H36" s="201">
        <v>0</v>
      </c>
      <c r="I36" s="202">
        <v>65</v>
      </c>
      <c r="J36" s="204">
        <v>65</v>
      </c>
      <c r="K36" s="201">
        <v>3</v>
      </c>
      <c r="L36" s="202">
        <v>60</v>
      </c>
      <c r="M36" s="204">
        <v>63</v>
      </c>
      <c r="N36" s="201">
        <v>40</v>
      </c>
      <c r="O36" s="202">
        <v>91</v>
      </c>
      <c r="P36" s="203">
        <v>131</v>
      </c>
      <c r="Q36" s="205">
        <f>B36+E36+H36+K36+N36</f>
        <v>43</v>
      </c>
      <c r="R36" s="202">
        <f t="shared" si="4"/>
        <v>217</v>
      </c>
      <c r="S36" s="206">
        <f t="shared" si="4"/>
        <v>260</v>
      </c>
      <c r="T36" s="201">
        <v>30</v>
      </c>
      <c r="U36" s="202">
        <v>52</v>
      </c>
      <c r="V36" s="204">
        <v>82</v>
      </c>
      <c r="W36" s="201">
        <v>31</v>
      </c>
      <c r="X36" s="202">
        <v>74</v>
      </c>
      <c r="Y36" s="204">
        <v>105</v>
      </c>
      <c r="Z36" s="201">
        <v>23</v>
      </c>
      <c r="AA36" s="202">
        <v>99</v>
      </c>
      <c r="AB36" s="204">
        <v>122</v>
      </c>
      <c r="AC36" s="205">
        <v>84</v>
      </c>
      <c r="AD36" s="202">
        <v>225</v>
      </c>
      <c r="AE36" s="207">
        <v>309</v>
      </c>
      <c r="AF36" s="184">
        <f t="shared" si="5"/>
        <v>127</v>
      </c>
      <c r="AG36" s="185">
        <f t="shared" si="5"/>
        <v>442</v>
      </c>
      <c r="AH36" s="186">
        <f t="shared" si="5"/>
        <v>569</v>
      </c>
    </row>
    <row r="37" spans="1:36" ht="38.25" customHeight="1" x14ac:dyDescent="0.35">
      <c r="A37" s="242" t="s">
        <v>7</v>
      </c>
      <c r="B37" s="201">
        <v>20</v>
      </c>
      <c r="C37" s="202">
        <v>3</v>
      </c>
      <c r="D37" s="203">
        <v>23</v>
      </c>
      <c r="E37" s="201">
        <v>1</v>
      </c>
      <c r="F37" s="202">
        <v>13</v>
      </c>
      <c r="G37" s="203">
        <v>14</v>
      </c>
      <c r="H37" s="201">
        <v>13</v>
      </c>
      <c r="I37" s="202">
        <v>23</v>
      </c>
      <c r="J37" s="203">
        <v>36</v>
      </c>
      <c r="K37" s="201">
        <v>4</v>
      </c>
      <c r="L37" s="202">
        <v>37</v>
      </c>
      <c r="M37" s="208">
        <v>41</v>
      </c>
      <c r="N37" s="203">
        <v>10</v>
      </c>
      <c r="O37" s="202">
        <v>32</v>
      </c>
      <c r="P37" s="203">
        <v>42</v>
      </c>
      <c r="Q37" s="205">
        <f t="shared" si="4"/>
        <v>48</v>
      </c>
      <c r="R37" s="202">
        <f t="shared" si="4"/>
        <v>108</v>
      </c>
      <c r="S37" s="206">
        <f t="shared" si="4"/>
        <v>156</v>
      </c>
      <c r="T37" s="201">
        <v>20</v>
      </c>
      <c r="U37" s="202">
        <v>13</v>
      </c>
      <c r="V37" s="203">
        <v>33</v>
      </c>
      <c r="W37" s="201">
        <v>21</v>
      </c>
      <c r="X37" s="202">
        <v>8</v>
      </c>
      <c r="Y37" s="203">
        <v>29</v>
      </c>
      <c r="Z37" s="201">
        <v>16</v>
      </c>
      <c r="AA37" s="202">
        <v>8</v>
      </c>
      <c r="AB37" s="208">
        <v>24</v>
      </c>
      <c r="AC37" s="205">
        <v>57</v>
      </c>
      <c r="AD37" s="202">
        <v>29</v>
      </c>
      <c r="AE37" s="207">
        <v>86</v>
      </c>
      <c r="AF37" s="184">
        <f t="shared" si="5"/>
        <v>105</v>
      </c>
      <c r="AG37" s="185">
        <f t="shared" si="5"/>
        <v>137</v>
      </c>
      <c r="AH37" s="186">
        <f t="shared" si="5"/>
        <v>242</v>
      </c>
    </row>
    <row r="38" spans="1:36" ht="59.25" customHeight="1" x14ac:dyDescent="0.35">
      <c r="A38" s="243" t="s">
        <v>60</v>
      </c>
      <c r="B38" s="201">
        <v>25</v>
      </c>
      <c r="C38" s="202">
        <v>12</v>
      </c>
      <c r="D38" s="208">
        <v>37</v>
      </c>
      <c r="E38" s="203">
        <v>25</v>
      </c>
      <c r="F38" s="202">
        <v>5</v>
      </c>
      <c r="G38" s="203">
        <v>30</v>
      </c>
      <c r="H38" s="201">
        <v>0</v>
      </c>
      <c r="I38" s="202">
        <v>19</v>
      </c>
      <c r="J38" s="208">
        <v>19</v>
      </c>
      <c r="K38" s="203">
        <v>21</v>
      </c>
      <c r="L38" s="202">
        <v>17</v>
      </c>
      <c r="M38" s="203">
        <v>38</v>
      </c>
      <c r="N38" s="201">
        <v>15</v>
      </c>
      <c r="O38" s="202">
        <v>20</v>
      </c>
      <c r="P38" s="203">
        <v>35</v>
      </c>
      <c r="Q38" s="205">
        <f t="shared" si="4"/>
        <v>86</v>
      </c>
      <c r="R38" s="202">
        <f t="shared" si="4"/>
        <v>73</v>
      </c>
      <c r="S38" s="206">
        <f>D38+G38+J38+M38+P38</f>
        <v>159</v>
      </c>
      <c r="T38" s="201">
        <v>0</v>
      </c>
      <c r="U38" s="202">
        <v>0</v>
      </c>
      <c r="V38" s="208">
        <v>0</v>
      </c>
      <c r="W38" s="203">
        <v>0</v>
      </c>
      <c r="X38" s="202">
        <v>0</v>
      </c>
      <c r="Y38" s="203">
        <v>0</v>
      </c>
      <c r="Z38" s="201">
        <v>0</v>
      </c>
      <c r="AA38" s="202">
        <v>0</v>
      </c>
      <c r="AB38" s="203">
        <v>0</v>
      </c>
      <c r="AC38" s="205">
        <v>0</v>
      </c>
      <c r="AD38" s="202">
        <v>0</v>
      </c>
      <c r="AE38" s="207">
        <v>0</v>
      </c>
      <c r="AF38" s="184">
        <f t="shared" si="5"/>
        <v>86</v>
      </c>
      <c r="AG38" s="185">
        <f t="shared" si="5"/>
        <v>73</v>
      </c>
      <c r="AH38" s="186">
        <f t="shared" si="5"/>
        <v>159</v>
      </c>
    </row>
    <row r="39" spans="1:36" ht="43.5" customHeight="1" x14ac:dyDescent="0.35">
      <c r="A39" s="244" t="s">
        <v>45</v>
      </c>
      <c r="B39" s="209">
        <v>20</v>
      </c>
      <c r="C39" s="212">
        <v>0</v>
      </c>
      <c r="D39" s="211">
        <v>20</v>
      </c>
      <c r="E39" s="209">
        <v>20</v>
      </c>
      <c r="F39" s="212">
        <v>0</v>
      </c>
      <c r="G39" s="211">
        <v>20</v>
      </c>
      <c r="H39" s="209">
        <v>10</v>
      </c>
      <c r="I39" s="212">
        <v>1</v>
      </c>
      <c r="J39" s="211">
        <v>11</v>
      </c>
      <c r="K39" s="209">
        <v>36</v>
      </c>
      <c r="L39" s="212">
        <v>31</v>
      </c>
      <c r="M39" s="211">
        <v>67</v>
      </c>
      <c r="N39" s="209">
        <v>86</v>
      </c>
      <c r="O39" s="212">
        <v>37</v>
      </c>
      <c r="P39" s="210">
        <v>123</v>
      </c>
      <c r="Q39" s="205">
        <f t="shared" si="4"/>
        <v>172</v>
      </c>
      <c r="R39" s="202">
        <f t="shared" si="4"/>
        <v>69</v>
      </c>
      <c r="S39" s="206">
        <f>D39+G39+J39+M39+P39</f>
        <v>241</v>
      </c>
      <c r="T39" s="201">
        <v>16</v>
      </c>
      <c r="U39" s="202">
        <v>10</v>
      </c>
      <c r="V39" s="204">
        <v>26</v>
      </c>
      <c r="W39" s="201">
        <v>19</v>
      </c>
      <c r="X39" s="202">
        <v>0</v>
      </c>
      <c r="Y39" s="204">
        <v>19</v>
      </c>
      <c r="Z39" s="201">
        <v>18</v>
      </c>
      <c r="AA39" s="202">
        <v>2</v>
      </c>
      <c r="AB39" s="203">
        <v>20</v>
      </c>
      <c r="AC39" s="205">
        <v>53</v>
      </c>
      <c r="AD39" s="202">
        <v>12</v>
      </c>
      <c r="AE39" s="207">
        <v>65</v>
      </c>
      <c r="AF39" s="184">
        <f t="shared" si="5"/>
        <v>225</v>
      </c>
      <c r="AG39" s="185">
        <f t="shared" si="5"/>
        <v>81</v>
      </c>
      <c r="AH39" s="186">
        <f t="shared" si="5"/>
        <v>306</v>
      </c>
    </row>
    <row r="40" spans="1:36" ht="43.5" customHeight="1" x14ac:dyDescent="0.35">
      <c r="A40" s="244" t="s">
        <v>8</v>
      </c>
      <c r="B40" s="201">
        <v>25</v>
      </c>
      <c r="C40" s="202">
        <v>6</v>
      </c>
      <c r="D40" s="208">
        <v>31</v>
      </c>
      <c r="E40" s="203">
        <v>18</v>
      </c>
      <c r="F40" s="202">
        <v>0</v>
      </c>
      <c r="G40" s="203">
        <v>18</v>
      </c>
      <c r="H40" s="201">
        <v>20</v>
      </c>
      <c r="I40" s="202">
        <v>2</v>
      </c>
      <c r="J40" s="208">
        <v>22</v>
      </c>
      <c r="K40" s="203">
        <v>31</v>
      </c>
      <c r="L40" s="202">
        <v>13</v>
      </c>
      <c r="M40" s="203">
        <v>44</v>
      </c>
      <c r="N40" s="201">
        <v>27</v>
      </c>
      <c r="O40" s="202">
        <v>9</v>
      </c>
      <c r="P40" s="208">
        <v>36</v>
      </c>
      <c r="Q40" s="205">
        <f t="shared" si="4"/>
        <v>121</v>
      </c>
      <c r="R40" s="202">
        <f t="shared" si="4"/>
        <v>30</v>
      </c>
      <c r="S40" s="206">
        <f t="shared" si="4"/>
        <v>151</v>
      </c>
      <c r="T40" s="201">
        <v>25</v>
      </c>
      <c r="U40" s="202">
        <v>1</v>
      </c>
      <c r="V40" s="204">
        <v>26</v>
      </c>
      <c r="W40" s="201">
        <v>23</v>
      </c>
      <c r="X40" s="202">
        <v>1</v>
      </c>
      <c r="Y40" s="204">
        <v>24</v>
      </c>
      <c r="Z40" s="201">
        <v>18</v>
      </c>
      <c r="AA40" s="202">
        <v>7</v>
      </c>
      <c r="AB40" s="203">
        <v>25</v>
      </c>
      <c r="AC40" s="205">
        <v>66</v>
      </c>
      <c r="AD40" s="202">
        <v>9</v>
      </c>
      <c r="AE40" s="207">
        <v>75</v>
      </c>
      <c r="AF40" s="184">
        <f t="shared" si="5"/>
        <v>187</v>
      </c>
      <c r="AG40" s="185">
        <f t="shared" si="5"/>
        <v>39</v>
      </c>
      <c r="AH40" s="186">
        <f t="shared" si="5"/>
        <v>226</v>
      </c>
      <c r="AI40" s="4"/>
      <c r="AJ40" s="4"/>
    </row>
    <row r="41" spans="1:36" ht="41.25" customHeight="1" thickBot="1" x14ac:dyDescent="0.4">
      <c r="A41" s="245" t="s">
        <v>9</v>
      </c>
      <c r="B41" s="219">
        <v>0</v>
      </c>
      <c r="C41" s="227">
        <v>36</v>
      </c>
      <c r="D41" s="228">
        <v>36</v>
      </c>
      <c r="E41" s="219">
        <v>0</v>
      </c>
      <c r="F41" s="227">
        <v>44</v>
      </c>
      <c r="G41" s="228">
        <v>44</v>
      </c>
      <c r="H41" s="219">
        <v>0</v>
      </c>
      <c r="I41" s="227">
        <v>93</v>
      </c>
      <c r="J41" s="228">
        <v>93</v>
      </c>
      <c r="K41" s="219">
        <v>15</v>
      </c>
      <c r="L41" s="227">
        <v>93</v>
      </c>
      <c r="M41" s="228">
        <v>108</v>
      </c>
      <c r="N41" s="219">
        <v>2</v>
      </c>
      <c r="O41" s="227">
        <v>110</v>
      </c>
      <c r="P41" s="228">
        <v>112</v>
      </c>
      <c r="Q41" s="216">
        <f>B41+E41+H41+K41+N41</f>
        <v>17</v>
      </c>
      <c r="R41" s="217">
        <f>C41+F41+I41+L41+O41</f>
        <v>376</v>
      </c>
      <c r="S41" s="218">
        <f t="shared" si="4"/>
        <v>393</v>
      </c>
      <c r="T41" s="209">
        <v>0</v>
      </c>
      <c r="U41" s="217">
        <v>96</v>
      </c>
      <c r="V41" s="211">
        <v>96</v>
      </c>
      <c r="W41" s="209">
        <v>0</v>
      </c>
      <c r="X41" s="217">
        <v>105</v>
      </c>
      <c r="Y41" s="211">
        <v>105</v>
      </c>
      <c r="Z41" s="209">
        <v>0</v>
      </c>
      <c r="AA41" s="217">
        <v>144</v>
      </c>
      <c r="AB41" s="210">
        <v>144</v>
      </c>
      <c r="AC41" s="216">
        <v>0</v>
      </c>
      <c r="AD41" s="217">
        <v>345</v>
      </c>
      <c r="AE41" s="229">
        <v>345</v>
      </c>
      <c r="AF41" s="219">
        <f t="shared" si="5"/>
        <v>17</v>
      </c>
      <c r="AG41" s="185">
        <f t="shared" si="5"/>
        <v>721</v>
      </c>
      <c r="AH41" s="221">
        <f>S41+AE41</f>
        <v>738</v>
      </c>
    </row>
    <row r="42" spans="1:36" ht="27" customHeight="1" thickBot="1" x14ac:dyDescent="0.35">
      <c r="A42" s="24" t="s">
        <v>51</v>
      </c>
      <c r="B42" s="53">
        <f t="shared" ref="B42:AE42" si="6">SUM(B29:B41)</f>
        <v>274</v>
      </c>
      <c r="C42" s="53">
        <f t="shared" si="6"/>
        <v>108</v>
      </c>
      <c r="D42" s="53">
        <f t="shared" si="6"/>
        <v>382</v>
      </c>
      <c r="E42" s="53">
        <f t="shared" si="6"/>
        <v>313</v>
      </c>
      <c r="F42" s="53">
        <f t="shared" si="6"/>
        <v>126</v>
      </c>
      <c r="G42" s="53">
        <f t="shared" si="6"/>
        <v>439</v>
      </c>
      <c r="H42" s="53">
        <f t="shared" si="6"/>
        <v>284</v>
      </c>
      <c r="I42" s="53">
        <f t="shared" si="6"/>
        <v>348</v>
      </c>
      <c r="J42" s="53">
        <f t="shared" si="6"/>
        <v>632</v>
      </c>
      <c r="K42" s="53">
        <f t="shared" si="6"/>
        <v>366</v>
      </c>
      <c r="L42" s="53">
        <f t="shared" si="6"/>
        <v>407</v>
      </c>
      <c r="M42" s="53">
        <f t="shared" si="6"/>
        <v>773</v>
      </c>
      <c r="N42" s="53">
        <f t="shared" si="6"/>
        <v>409</v>
      </c>
      <c r="O42" s="53">
        <f t="shared" si="6"/>
        <v>499</v>
      </c>
      <c r="P42" s="53">
        <f t="shared" si="6"/>
        <v>908</v>
      </c>
      <c r="Q42" s="138">
        <f t="shared" si="6"/>
        <v>1646</v>
      </c>
      <c r="R42" s="138">
        <f t="shared" si="6"/>
        <v>1488</v>
      </c>
      <c r="S42" s="138">
        <f t="shared" si="6"/>
        <v>3134</v>
      </c>
      <c r="T42" s="53">
        <f t="shared" si="6"/>
        <v>174</v>
      </c>
      <c r="U42" s="53">
        <f t="shared" si="6"/>
        <v>359</v>
      </c>
      <c r="V42" s="53">
        <f t="shared" si="6"/>
        <v>533</v>
      </c>
      <c r="W42" s="53">
        <f t="shared" si="6"/>
        <v>183</v>
      </c>
      <c r="X42" s="53">
        <f t="shared" si="6"/>
        <v>395</v>
      </c>
      <c r="Y42" s="54">
        <f t="shared" si="6"/>
        <v>578</v>
      </c>
      <c r="Z42" s="53">
        <f t="shared" si="6"/>
        <v>156</v>
      </c>
      <c r="AA42" s="53">
        <f t="shared" si="6"/>
        <v>550</v>
      </c>
      <c r="AB42" s="55">
        <f t="shared" si="6"/>
        <v>706</v>
      </c>
      <c r="AC42" s="55">
        <f t="shared" si="6"/>
        <v>513</v>
      </c>
      <c r="AD42" s="55">
        <f t="shared" si="6"/>
        <v>1304</v>
      </c>
      <c r="AE42" s="55">
        <f t="shared" si="6"/>
        <v>1817</v>
      </c>
      <c r="AF42" s="54">
        <f t="shared" ref="AF42:AH42" si="7">Q42+AC42</f>
        <v>2159</v>
      </c>
      <c r="AG42" s="56">
        <f t="shared" si="7"/>
        <v>2792</v>
      </c>
      <c r="AH42" s="57">
        <f t="shared" si="7"/>
        <v>4951</v>
      </c>
    </row>
    <row r="43" spans="1:36" ht="38.25" customHeight="1" thickBot="1" x14ac:dyDescent="0.25">
      <c r="A43" s="402" t="s">
        <v>79</v>
      </c>
      <c r="B43" s="402"/>
      <c r="C43" s="402"/>
      <c r="D43" s="402"/>
      <c r="E43" s="402"/>
      <c r="F43" s="402"/>
      <c r="G43" s="402"/>
      <c r="H43" s="402"/>
      <c r="I43" s="402"/>
      <c r="J43" s="402"/>
      <c r="K43" s="402"/>
      <c r="L43" s="402"/>
      <c r="M43" s="402"/>
      <c r="N43" s="402"/>
      <c r="O43" s="402"/>
      <c r="P43" s="402"/>
      <c r="Q43" s="402"/>
      <c r="R43" s="402"/>
      <c r="S43" s="402"/>
      <c r="T43" s="402"/>
      <c r="U43" s="402"/>
      <c r="V43" s="402"/>
    </row>
    <row r="44" spans="1:36" ht="24" customHeight="1" thickBot="1" x14ac:dyDescent="0.25">
      <c r="A44" s="403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406" t="s">
        <v>4</v>
      </c>
      <c r="U44" s="407"/>
      <c r="V44" s="408"/>
      <c r="W44" s="7"/>
      <c r="X44" s="7"/>
      <c r="Y44" s="7"/>
      <c r="Z44" s="7"/>
      <c r="AA44" s="7"/>
    </row>
    <row r="45" spans="1:36" ht="22.5" customHeight="1" thickBot="1" x14ac:dyDescent="0.35">
      <c r="A45" s="404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409" t="s">
        <v>17</v>
      </c>
      <c r="U45" s="410"/>
      <c r="V45" s="411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05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48" t="s">
        <v>69</v>
      </c>
      <c r="B47" s="323">
        <v>21</v>
      </c>
      <c r="C47" s="324">
        <v>5</v>
      </c>
      <c r="D47" s="325">
        <v>26</v>
      </c>
      <c r="E47" s="323">
        <v>23</v>
      </c>
      <c r="F47" s="324">
        <v>10</v>
      </c>
      <c r="G47" s="326">
        <v>33</v>
      </c>
      <c r="H47" s="327">
        <v>23</v>
      </c>
      <c r="I47" s="324">
        <v>6</v>
      </c>
      <c r="J47" s="325">
        <v>29</v>
      </c>
      <c r="K47" s="323">
        <v>23</v>
      </c>
      <c r="L47" s="324">
        <v>0</v>
      </c>
      <c r="M47" s="326">
        <v>23</v>
      </c>
      <c r="N47" s="327">
        <v>22</v>
      </c>
      <c r="O47" s="324">
        <v>2</v>
      </c>
      <c r="P47" s="325">
        <v>24</v>
      </c>
      <c r="Q47" s="323">
        <v>19</v>
      </c>
      <c r="R47" s="324">
        <v>0</v>
      </c>
      <c r="S47" s="326">
        <v>19</v>
      </c>
      <c r="T47" s="322">
        <f>B47+E47+K47+H47+N47+Q47</f>
        <v>131</v>
      </c>
      <c r="U47" s="182">
        <f t="shared" ref="T47:V51" si="8">C47+F47+L47+I47+O47+R47</f>
        <v>23</v>
      </c>
      <c r="V47" s="183">
        <f t="shared" si="8"/>
        <v>154</v>
      </c>
      <c r="W47" s="33"/>
      <c r="X47" s="33"/>
      <c r="Y47" s="33"/>
      <c r="Z47" s="33"/>
      <c r="AA47" s="33"/>
    </row>
    <row r="48" spans="1:36" ht="39" customHeight="1" x14ac:dyDescent="0.35">
      <c r="A48" s="181" t="s">
        <v>77</v>
      </c>
      <c r="B48" s="230">
        <v>31</v>
      </c>
      <c r="C48" s="185">
        <v>1</v>
      </c>
      <c r="D48" s="231">
        <v>32</v>
      </c>
      <c r="E48" s="230">
        <v>28</v>
      </c>
      <c r="F48" s="185">
        <v>6</v>
      </c>
      <c r="G48" s="186">
        <v>34</v>
      </c>
      <c r="H48" s="199">
        <v>38</v>
      </c>
      <c r="I48" s="185">
        <v>14</v>
      </c>
      <c r="J48" s="231">
        <v>52</v>
      </c>
      <c r="K48" s="230">
        <v>42</v>
      </c>
      <c r="L48" s="185">
        <v>13</v>
      </c>
      <c r="M48" s="186">
        <v>55</v>
      </c>
      <c r="N48" s="199">
        <v>45</v>
      </c>
      <c r="O48" s="185">
        <v>22</v>
      </c>
      <c r="P48" s="231">
        <v>67</v>
      </c>
      <c r="Q48" s="230">
        <v>0</v>
      </c>
      <c r="R48" s="185">
        <v>0</v>
      </c>
      <c r="S48" s="186">
        <v>0</v>
      </c>
      <c r="T48" s="205">
        <f>B48+E48+K48+H48+N48+Q48</f>
        <v>184</v>
      </c>
      <c r="U48" s="202">
        <f t="shared" si="8"/>
        <v>56</v>
      </c>
      <c r="V48" s="206">
        <f t="shared" si="8"/>
        <v>240</v>
      </c>
      <c r="W48" s="33"/>
      <c r="X48" s="33"/>
      <c r="Y48" s="33"/>
      <c r="Z48" s="33"/>
      <c r="AA48" s="33"/>
    </row>
    <row r="49" spans="1:31" ht="44.25" customHeight="1" x14ac:dyDescent="0.35">
      <c r="A49" s="242" t="s">
        <v>7</v>
      </c>
      <c r="B49" s="205">
        <v>483</v>
      </c>
      <c r="C49" s="202">
        <v>586</v>
      </c>
      <c r="D49" s="207">
        <v>1069</v>
      </c>
      <c r="E49" s="205">
        <v>470</v>
      </c>
      <c r="F49" s="202">
        <v>1131</v>
      </c>
      <c r="G49" s="206">
        <v>1601</v>
      </c>
      <c r="H49" s="204">
        <v>424</v>
      </c>
      <c r="I49" s="202">
        <v>774</v>
      </c>
      <c r="J49" s="207">
        <v>1198</v>
      </c>
      <c r="K49" s="205">
        <v>440</v>
      </c>
      <c r="L49" s="202">
        <v>450</v>
      </c>
      <c r="M49" s="206">
        <v>890</v>
      </c>
      <c r="N49" s="204">
        <v>446</v>
      </c>
      <c r="O49" s="202">
        <v>422</v>
      </c>
      <c r="P49" s="207">
        <v>868</v>
      </c>
      <c r="Q49" s="205">
        <v>357</v>
      </c>
      <c r="R49" s="202">
        <v>235</v>
      </c>
      <c r="S49" s="206">
        <v>592</v>
      </c>
      <c r="T49" s="202">
        <f>B49+E49+K49+H49+N49+Q49</f>
        <v>2620</v>
      </c>
      <c r="U49" s="202">
        <f>C49+F49+L49+I49+O49+R49</f>
        <v>3598</v>
      </c>
      <c r="V49" s="206">
        <f t="shared" si="8"/>
        <v>6218</v>
      </c>
      <c r="W49" s="33"/>
      <c r="X49" s="33"/>
      <c r="Y49" s="33"/>
      <c r="Z49" s="33"/>
      <c r="AA49" s="33"/>
    </row>
    <row r="50" spans="1:31" ht="44.25" customHeight="1" x14ac:dyDescent="0.35">
      <c r="A50" s="249" t="s">
        <v>47</v>
      </c>
      <c r="B50" s="205">
        <v>25</v>
      </c>
      <c r="C50" s="202">
        <v>1</v>
      </c>
      <c r="D50" s="207">
        <v>26</v>
      </c>
      <c r="E50" s="205">
        <v>23</v>
      </c>
      <c r="F50" s="202">
        <v>0</v>
      </c>
      <c r="G50" s="206">
        <v>23</v>
      </c>
      <c r="H50" s="204">
        <v>25</v>
      </c>
      <c r="I50" s="202">
        <v>0</v>
      </c>
      <c r="J50" s="207">
        <v>25</v>
      </c>
      <c r="K50" s="205">
        <v>21</v>
      </c>
      <c r="L50" s="202">
        <v>0</v>
      </c>
      <c r="M50" s="206">
        <v>21</v>
      </c>
      <c r="N50" s="204">
        <v>12</v>
      </c>
      <c r="O50" s="202">
        <v>0</v>
      </c>
      <c r="P50" s="207">
        <v>12</v>
      </c>
      <c r="Q50" s="205">
        <v>9</v>
      </c>
      <c r="R50" s="202">
        <v>0</v>
      </c>
      <c r="S50" s="206">
        <v>9</v>
      </c>
      <c r="T50" s="205">
        <f t="shared" si="8"/>
        <v>115</v>
      </c>
      <c r="U50" s="202">
        <f t="shared" si="8"/>
        <v>1</v>
      </c>
      <c r="V50" s="206">
        <f t="shared" si="8"/>
        <v>116</v>
      </c>
      <c r="W50" s="33"/>
      <c r="X50" s="33"/>
      <c r="Y50" s="33"/>
      <c r="Z50" s="33"/>
      <c r="AA50" s="33"/>
    </row>
    <row r="51" spans="1:31" ht="30.75" customHeight="1" thickBot="1" x14ac:dyDescent="0.4">
      <c r="A51" s="241" t="s">
        <v>66</v>
      </c>
      <c r="B51" s="216">
        <v>69</v>
      </c>
      <c r="C51" s="217">
        <v>2</v>
      </c>
      <c r="D51" s="229">
        <v>71</v>
      </c>
      <c r="E51" s="216">
        <v>89</v>
      </c>
      <c r="F51" s="217">
        <v>2</v>
      </c>
      <c r="G51" s="218">
        <v>91</v>
      </c>
      <c r="H51" s="232">
        <v>77</v>
      </c>
      <c r="I51" s="217">
        <v>1</v>
      </c>
      <c r="J51" s="229">
        <v>78</v>
      </c>
      <c r="K51" s="216">
        <v>78</v>
      </c>
      <c r="L51" s="217">
        <v>5</v>
      </c>
      <c r="M51" s="218">
        <v>83</v>
      </c>
      <c r="N51" s="232">
        <v>73</v>
      </c>
      <c r="O51" s="217">
        <v>2</v>
      </c>
      <c r="P51" s="229">
        <v>75</v>
      </c>
      <c r="Q51" s="216">
        <v>0</v>
      </c>
      <c r="R51" s="217">
        <v>0</v>
      </c>
      <c r="S51" s="213">
        <v>0</v>
      </c>
      <c r="T51" s="215">
        <f t="shared" si="8"/>
        <v>386</v>
      </c>
      <c r="U51" s="202">
        <f t="shared" si="8"/>
        <v>12</v>
      </c>
      <c r="V51" s="213">
        <f t="shared" si="8"/>
        <v>398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38">
        <f t="shared" ref="B52:V52" si="9">SUM(B47:B51)</f>
        <v>629</v>
      </c>
      <c r="C52" s="59">
        <f t="shared" si="9"/>
        <v>595</v>
      </c>
      <c r="D52" s="60">
        <f t="shared" si="9"/>
        <v>1224</v>
      </c>
      <c r="E52" s="138">
        <f t="shared" si="9"/>
        <v>633</v>
      </c>
      <c r="F52" s="59">
        <f t="shared" si="9"/>
        <v>1149</v>
      </c>
      <c r="G52" s="61">
        <f t="shared" si="9"/>
        <v>1782</v>
      </c>
      <c r="H52" s="62">
        <f t="shared" si="9"/>
        <v>587</v>
      </c>
      <c r="I52" s="59">
        <f t="shared" si="9"/>
        <v>795</v>
      </c>
      <c r="J52" s="60">
        <f t="shared" si="9"/>
        <v>1382</v>
      </c>
      <c r="K52" s="138">
        <f t="shared" si="9"/>
        <v>604</v>
      </c>
      <c r="L52" s="138">
        <f t="shared" si="9"/>
        <v>468</v>
      </c>
      <c r="M52" s="61">
        <f t="shared" si="9"/>
        <v>1072</v>
      </c>
      <c r="N52" s="62">
        <f t="shared" si="9"/>
        <v>598</v>
      </c>
      <c r="O52" s="59">
        <f t="shared" si="9"/>
        <v>448</v>
      </c>
      <c r="P52" s="60">
        <f t="shared" si="9"/>
        <v>1046</v>
      </c>
      <c r="Q52" s="138">
        <f t="shared" si="9"/>
        <v>385</v>
      </c>
      <c r="R52" s="59">
        <f t="shared" si="9"/>
        <v>235</v>
      </c>
      <c r="S52" s="259">
        <f t="shared" si="9"/>
        <v>620</v>
      </c>
      <c r="T52" s="254">
        <f t="shared" si="9"/>
        <v>3436</v>
      </c>
      <c r="U52" s="258">
        <f t="shared" si="9"/>
        <v>3690</v>
      </c>
      <c r="V52" s="259">
        <f t="shared" si="9"/>
        <v>7126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402" t="s">
        <v>80</v>
      </c>
      <c r="B53" s="402"/>
      <c r="C53" s="402"/>
      <c r="D53" s="402"/>
      <c r="E53" s="402"/>
      <c r="F53" s="402"/>
      <c r="G53" s="402"/>
      <c r="H53" s="402"/>
      <c r="I53" s="402"/>
      <c r="J53" s="402"/>
      <c r="K53" s="402"/>
      <c r="L53" s="402"/>
      <c r="M53" s="402"/>
      <c r="N53" s="402"/>
      <c r="O53" s="402"/>
      <c r="P53" s="402"/>
      <c r="Q53" s="402"/>
      <c r="R53" s="402"/>
      <c r="S53" s="402"/>
      <c r="T53" s="402"/>
      <c r="U53" s="402"/>
      <c r="V53" s="402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412" t="s">
        <v>4</v>
      </c>
      <c r="U54" s="413"/>
      <c r="V54" s="414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289" t="s">
        <v>47</v>
      </c>
      <c r="B56" s="260">
        <v>0</v>
      </c>
      <c r="C56" s="261">
        <v>0</v>
      </c>
      <c r="D56" s="262">
        <v>0</v>
      </c>
      <c r="E56" s="260">
        <v>0</v>
      </c>
      <c r="F56" s="261">
        <v>0</v>
      </c>
      <c r="G56" s="262">
        <v>0</v>
      </c>
      <c r="H56" s="260">
        <v>0</v>
      </c>
      <c r="I56" s="261">
        <v>0</v>
      </c>
      <c r="J56" s="263">
        <v>0</v>
      </c>
      <c r="K56" s="260">
        <v>0</v>
      </c>
      <c r="L56" s="261">
        <v>0</v>
      </c>
      <c r="M56" s="263">
        <v>0</v>
      </c>
      <c r="N56" s="264">
        <v>0</v>
      </c>
      <c r="O56" s="261">
        <v>0</v>
      </c>
      <c r="P56" s="262">
        <v>0</v>
      </c>
      <c r="Q56" s="260">
        <v>4</v>
      </c>
      <c r="R56" s="261">
        <v>1</v>
      </c>
      <c r="S56" s="262">
        <v>5</v>
      </c>
      <c r="T56" s="260">
        <f>B56+E56+K56+H56+N56+Q56</f>
        <v>4</v>
      </c>
      <c r="U56" s="261">
        <f>C56+F56+L56+I56+O56+R56</f>
        <v>1</v>
      </c>
      <c r="V56" s="263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91" t="s">
        <v>81</v>
      </c>
      <c r="B59" s="391"/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2" t="s">
        <v>50</v>
      </c>
      <c r="B61" s="395" t="s">
        <v>11</v>
      </c>
      <c r="C61" s="396"/>
      <c r="D61" s="397"/>
      <c r="E61" s="365" t="s">
        <v>12</v>
      </c>
      <c r="F61" s="366"/>
      <c r="G61" s="367"/>
      <c r="H61" s="365" t="s">
        <v>13</v>
      </c>
      <c r="I61" s="366"/>
      <c r="J61" s="367"/>
      <c r="K61" s="365" t="s">
        <v>14</v>
      </c>
      <c r="L61" s="366"/>
      <c r="M61" s="367"/>
      <c r="N61" s="365">
        <v>5</v>
      </c>
      <c r="O61" s="366"/>
      <c r="P61" s="367"/>
      <c r="Q61" s="371" t="s">
        <v>21</v>
      </c>
      <c r="R61" s="372"/>
      <c r="S61" s="373"/>
      <c r="T61" s="377" t="s">
        <v>18</v>
      </c>
      <c r="U61" s="378"/>
      <c r="V61" s="379"/>
      <c r="W61" s="382" t="s">
        <v>19</v>
      </c>
      <c r="X61" s="378"/>
      <c r="Y61" s="379"/>
      <c r="Z61" s="382" t="s">
        <v>20</v>
      </c>
      <c r="AA61" s="378"/>
      <c r="AB61" s="379"/>
      <c r="AC61" s="383" t="s">
        <v>22</v>
      </c>
      <c r="AD61" s="384"/>
      <c r="AE61" s="385"/>
    </row>
    <row r="62" spans="1:31" ht="33.75" hidden="1" customHeight="1" thickBot="1" x14ac:dyDescent="0.25">
      <c r="A62" s="393"/>
      <c r="B62" s="398"/>
      <c r="C62" s="369"/>
      <c r="D62" s="370"/>
      <c r="E62" s="368"/>
      <c r="F62" s="369"/>
      <c r="G62" s="370"/>
      <c r="H62" s="368"/>
      <c r="I62" s="369"/>
      <c r="J62" s="370"/>
      <c r="K62" s="368"/>
      <c r="L62" s="369"/>
      <c r="M62" s="370"/>
      <c r="N62" s="368"/>
      <c r="O62" s="369"/>
      <c r="P62" s="370"/>
      <c r="Q62" s="374"/>
      <c r="R62" s="375"/>
      <c r="S62" s="376"/>
      <c r="T62" s="387" t="s">
        <v>3</v>
      </c>
      <c r="U62" s="388"/>
      <c r="V62" s="389"/>
      <c r="W62" s="390" t="s">
        <v>3</v>
      </c>
      <c r="X62" s="388"/>
      <c r="Y62" s="389"/>
      <c r="Z62" s="390" t="s">
        <v>3</v>
      </c>
      <c r="AA62" s="388"/>
      <c r="AB62" s="389"/>
      <c r="AC62" s="386"/>
      <c r="AD62" s="375"/>
      <c r="AE62" s="376"/>
    </row>
    <row r="63" spans="1:31" ht="71.25" customHeight="1" thickBot="1" x14ac:dyDescent="0.25">
      <c r="A63" s="394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42" t="s">
        <v>5</v>
      </c>
      <c r="B64" s="323">
        <v>0</v>
      </c>
      <c r="C64" s="324">
        <v>20</v>
      </c>
      <c r="D64" s="326">
        <v>20</v>
      </c>
      <c r="E64" s="323">
        <v>9</v>
      </c>
      <c r="F64" s="324">
        <v>25</v>
      </c>
      <c r="G64" s="325">
        <v>34</v>
      </c>
      <c r="H64" s="323">
        <v>15</v>
      </c>
      <c r="I64" s="324">
        <v>23</v>
      </c>
      <c r="J64" s="326">
        <v>38</v>
      </c>
      <c r="K64" s="327">
        <v>11</v>
      </c>
      <c r="L64" s="324">
        <v>25</v>
      </c>
      <c r="M64" s="326">
        <v>36</v>
      </c>
      <c r="N64" s="327">
        <v>0</v>
      </c>
      <c r="O64" s="324">
        <v>20</v>
      </c>
      <c r="P64" s="325">
        <v>20</v>
      </c>
      <c r="Q64" s="222">
        <f>B64+E64+H64+K64+N64</f>
        <v>35</v>
      </c>
      <c r="R64" s="182">
        <f t="shared" ref="R64:S71" si="11">C64+F64+I64+L64+O64</f>
        <v>113</v>
      </c>
      <c r="S64" s="233">
        <f t="shared" si="11"/>
        <v>148</v>
      </c>
      <c r="T64" s="323">
        <v>0</v>
      </c>
      <c r="U64" s="324">
        <v>33</v>
      </c>
      <c r="V64" s="326">
        <v>33</v>
      </c>
      <c r="W64" s="323">
        <v>0</v>
      </c>
      <c r="X64" s="324">
        <v>21</v>
      </c>
      <c r="Y64" s="326">
        <v>21</v>
      </c>
      <c r="Z64" s="323">
        <v>0</v>
      </c>
      <c r="AA64" s="324">
        <v>0</v>
      </c>
      <c r="AB64" s="326">
        <v>0</v>
      </c>
      <c r="AC64" s="322">
        <f t="shared" ref="AC64:AE71" si="12">Q64+T64+W64+Z64</f>
        <v>35</v>
      </c>
      <c r="AD64" s="182">
        <f t="shared" si="12"/>
        <v>167</v>
      </c>
      <c r="AE64" s="183">
        <f t="shared" si="12"/>
        <v>202</v>
      </c>
    </row>
    <row r="65" spans="1:34" ht="44.25" customHeight="1" x14ac:dyDescent="0.35">
      <c r="A65" s="239" t="s">
        <v>69</v>
      </c>
      <c r="B65" s="205">
        <v>0</v>
      </c>
      <c r="C65" s="202">
        <v>0</v>
      </c>
      <c r="D65" s="207">
        <v>0</v>
      </c>
      <c r="E65" s="230">
        <v>0</v>
      </c>
      <c r="F65" s="185">
        <v>0</v>
      </c>
      <c r="G65" s="231">
        <v>0</v>
      </c>
      <c r="H65" s="230">
        <v>13</v>
      </c>
      <c r="I65" s="185">
        <v>13</v>
      </c>
      <c r="J65" s="231">
        <v>26</v>
      </c>
      <c r="K65" s="230">
        <v>25</v>
      </c>
      <c r="L65" s="185">
        <v>8</v>
      </c>
      <c r="M65" s="231">
        <v>33</v>
      </c>
      <c r="N65" s="205">
        <v>25</v>
      </c>
      <c r="O65" s="185">
        <v>7</v>
      </c>
      <c r="P65" s="186">
        <v>32</v>
      </c>
      <c r="Q65" s="201">
        <f>B65+E65+H65+K65+N65</f>
        <v>63</v>
      </c>
      <c r="R65" s="202">
        <f t="shared" si="11"/>
        <v>28</v>
      </c>
      <c r="S65" s="208">
        <f t="shared" si="11"/>
        <v>91</v>
      </c>
      <c r="T65" s="230">
        <v>0</v>
      </c>
      <c r="U65" s="185">
        <v>3</v>
      </c>
      <c r="V65" s="186">
        <v>3</v>
      </c>
      <c r="W65" s="230">
        <v>0</v>
      </c>
      <c r="X65" s="185">
        <v>0</v>
      </c>
      <c r="Y65" s="186">
        <v>0</v>
      </c>
      <c r="Z65" s="230">
        <v>0</v>
      </c>
      <c r="AA65" s="185">
        <v>0</v>
      </c>
      <c r="AB65" s="186">
        <v>0</v>
      </c>
      <c r="AC65" s="205">
        <f t="shared" si="12"/>
        <v>63</v>
      </c>
      <c r="AD65" s="202">
        <f t="shared" si="12"/>
        <v>31</v>
      </c>
      <c r="AE65" s="206">
        <f t="shared" si="12"/>
        <v>94</v>
      </c>
    </row>
    <row r="66" spans="1:34" ht="40.5" customHeight="1" x14ac:dyDescent="0.35">
      <c r="A66" s="181" t="s">
        <v>77</v>
      </c>
      <c r="B66" s="201">
        <v>0</v>
      </c>
      <c r="C66" s="202">
        <v>0</v>
      </c>
      <c r="D66" s="203">
        <v>0</v>
      </c>
      <c r="E66" s="184">
        <v>0</v>
      </c>
      <c r="F66" s="185">
        <v>0</v>
      </c>
      <c r="G66" s="200">
        <v>0</v>
      </c>
      <c r="H66" s="184">
        <v>0</v>
      </c>
      <c r="I66" s="185">
        <v>0</v>
      </c>
      <c r="J66" s="200">
        <v>0</v>
      </c>
      <c r="K66" s="184">
        <v>0</v>
      </c>
      <c r="L66" s="185">
        <v>1</v>
      </c>
      <c r="M66" s="200">
        <v>1</v>
      </c>
      <c r="N66" s="205">
        <v>1</v>
      </c>
      <c r="O66" s="185">
        <v>0</v>
      </c>
      <c r="P66" s="186">
        <v>1</v>
      </c>
      <c r="Q66" s="201">
        <f>B66+E66+H66+K66+N66</f>
        <v>1</v>
      </c>
      <c r="R66" s="202">
        <f t="shared" si="11"/>
        <v>1</v>
      </c>
      <c r="S66" s="208">
        <f t="shared" si="11"/>
        <v>2</v>
      </c>
      <c r="T66" s="200">
        <v>0</v>
      </c>
      <c r="U66" s="185">
        <v>0</v>
      </c>
      <c r="V66" s="200">
        <v>0</v>
      </c>
      <c r="W66" s="184">
        <v>0</v>
      </c>
      <c r="X66" s="185">
        <v>13</v>
      </c>
      <c r="Y66" s="234">
        <v>13</v>
      </c>
      <c r="Z66" s="200">
        <v>0</v>
      </c>
      <c r="AA66" s="185">
        <v>10</v>
      </c>
      <c r="AB66" s="200">
        <v>10</v>
      </c>
      <c r="AC66" s="205">
        <f t="shared" si="12"/>
        <v>1</v>
      </c>
      <c r="AD66" s="202">
        <f t="shared" si="12"/>
        <v>24</v>
      </c>
      <c r="AE66" s="206">
        <f t="shared" si="12"/>
        <v>25</v>
      </c>
    </row>
    <row r="67" spans="1:34" ht="40.5" customHeight="1" x14ac:dyDescent="0.35">
      <c r="A67" s="240" t="s">
        <v>6</v>
      </c>
      <c r="B67" s="201">
        <v>0</v>
      </c>
      <c r="C67" s="202">
        <v>2</v>
      </c>
      <c r="D67" s="203">
        <v>2</v>
      </c>
      <c r="E67" s="184">
        <v>0</v>
      </c>
      <c r="F67" s="185">
        <v>0</v>
      </c>
      <c r="G67" s="200">
        <v>0</v>
      </c>
      <c r="H67" s="184">
        <v>0</v>
      </c>
      <c r="I67" s="185">
        <v>0</v>
      </c>
      <c r="J67" s="200">
        <v>0</v>
      </c>
      <c r="K67" s="184">
        <v>0</v>
      </c>
      <c r="L67" s="185">
        <v>0</v>
      </c>
      <c r="M67" s="200">
        <v>0</v>
      </c>
      <c r="N67" s="205">
        <v>0</v>
      </c>
      <c r="O67" s="185">
        <v>0</v>
      </c>
      <c r="P67" s="186">
        <v>0</v>
      </c>
      <c r="Q67" s="201">
        <f>B67+E67+H67+K67+N67</f>
        <v>0</v>
      </c>
      <c r="R67" s="202">
        <f t="shared" si="11"/>
        <v>2</v>
      </c>
      <c r="S67" s="208">
        <f t="shared" si="11"/>
        <v>2</v>
      </c>
      <c r="T67" s="200">
        <v>0</v>
      </c>
      <c r="U67" s="185">
        <v>0</v>
      </c>
      <c r="V67" s="200">
        <v>0</v>
      </c>
      <c r="W67" s="184">
        <v>0</v>
      </c>
      <c r="X67" s="185">
        <v>0</v>
      </c>
      <c r="Y67" s="234">
        <v>0</v>
      </c>
      <c r="Z67" s="200">
        <v>0</v>
      </c>
      <c r="AA67" s="185">
        <v>0</v>
      </c>
      <c r="AB67" s="200">
        <v>0</v>
      </c>
      <c r="AC67" s="205">
        <f t="shared" si="12"/>
        <v>0</v>
      </c>
      <c r="AD67" s="202">
        <f t="shared" si="12"/>
        <v>2</v>
      </c>
      <c r="AE67" s="206">
        <f t="shared" si="12"/>
        <v>2</v>
      </c>
    </row>
    <row r="68" spans="1:34" ht="31.5" customHeight="1" x14ac:dyDescent="0.35">
      <c r="A68" s="241" t="s">
        <v>36</v>
      </c>
      <c r="B68" s="201">
        <v>0</v>
      </c>
      <c r="C68" s="202">
        <v>5</v>
      </c>
      <c r="D68" s="203">
        <v>5</v>
      </c>
      <c r="E68" s="201">
        <v>0</v>
      </c>
      <c r="F68" s="202">
        <v>10</v>
      </c>
      <c r="G68" s="204">
        <v>10</v>
      </c>
      <c r="H68" s="201">
        <v>0</v>
      </c>
      <c r="I68" s="202">
        <v>0</v>
      </c>
      <c r="J68" s="204">
        <v>0</v>
      </c>
      <c r="K68" s="201">
        <v>0</v>
      </c>
      <c r="L68" s="202">
        <v>0</v>
      </c>
      <c r="M68" s="204">
        <v>0</v>
      </c>
      <c r="N68" s="205">
        <v>0</v>
      </c>
      <c r="O68" s="202">
        <v>0</v>
      </c>
      <c r="P68" s="206">
        <v>0</v>
      </c>
      <c r="Q68" s="205">
        <f t="shared" ref="Q68:Q71" si="13">B68+E68+H68+K68+N68</f>
        <v>0</v>
      </c>
      <c r="R68" s="202">
        <f t="shared" si="11"/>
        <v>15</v>
      </c>
      <c r="S68" s="206">
        <f>D68+G68+J68+M68+P68</f>
        <v>15</v>
      </c>
      <c r="T68" s="203">
        <v>0</v>
      </c>
      <c r="U68" s="202">
        <v>0</v>
      </c>
      <c r="V68" s="203">
        <v>0</v>
      </c>
      <c r="W68" s="201">
        <v>0</v>
      </c>
      <c r="X68" s="202">
        <v>0</v>
      </c>
      <c r="Y68" s="208">
        <v>0</v>
      </c>
      <c r="Z68" s="203">
        <v>0</v>
      </c>
      <c r="AA68" s="202">
        <v>0</v>
      </c>
      <c r="AB68" s="203">
        <v>0</v>
      </c>
      <c r="AC68" s="205">
        <f t="shared" si="12"/>
        <v>0</v>
      </c>
      <c r="AD68" s="202">
        <f t="shared" si="12"/>
        <v>15</v>
      </c>
      <c r="AE68" s="206">
        <f t="shared" si="12"/>
        <v>15</v>
      </c>
    </row>
    <row r="69" spans="1:34" ht="66.75" customHeight="1" x14ac:dyDescent="0.35">
      <c r="A69" s="250" t="s">
        <v>60</v>
      </c>
      <c r="B69" s="201">
        <v>0</v>
      </c>
      <c r="C69" s="202">
        <v>14</v>
      </c>
      <c r="D69" s="203">
        <v>14</v>
      </c>
      <c r="E69" s="201">
        <v>0</v>
      </c>
      <c r="F69" s="202">
        <v>13</v>
      </c>
      <c r="G69" s="204">
        <v>13</v>
      </c>
      <c r="H69" s="201">
        <v>0</v>
      </c>
      <c r="I69" s="202">
        <v>0</v>
      </c>
      <c r="J69" s="204">
        <v>0</v>
      </c>
      <c r="K69" s="201">
        <v>0</v>
      </c>
      <c r="L69" s="202">
        <v>0</v>
      </c>
      <c r="M69" s="204">
        <v>0</v>
      </c>
      <c r="N69" s="205">
        <v>0</v>
      </c>
      <c r="O69" s="202">
        <v>0</v>
      </c>
      <c r="P69" s="206">
        <v>0</v>
      </c>
      <c r="Q69" s="205">
        <f t="shared" si="13"/>
        <v>0</v>
      </c>
      <c r="R69" s="202">
        <f t="shared" si="11"/>
        <v>27</v>
      </c>
      <c r="S69" s="206">
        <f>D69+G69+J69+M69+P69</f>
        <v>27</v>
      </c>
      <c r="T69" s="203">
        <v>0</v>
      </c>
      <c r="U69" s="202">
        <v>0</v>
      </c>
      <c r="V69" s="203">
        <v>0</v>
      </c>
      <c r="W69" s="201">
        <v>0</v>
      </c>
      <c r="X69" s="202">
        <v>0</v>
      </c>
      <c r="Y69" s="208">
        <v>0</v>
      </c>
      <c r="Z69" s="203">
        <v>0</v>
      </c>
      <c r="AA69" s="202">
        <v>0</v>
      </c>
      <c r="AB69" s="203">
        <v>0</v>
      </c>
      <c r="AC69" s="205">
        <f t="shared" si="12"/>
        <v>0</v>
      </c>
      <c r="AD69" s="202">
        <f t="shared" si="12"/>
        <v>27</v>
      </c>
      <c r="AE69" s="206">
        <f t="shared" si="12"/>
        <v>27</v>
      </c>
    </row>
    <row r="70" spans="1:34" ht="40.5" customHeight="1" x14ac:dyDescent="0.35">
      <c r="A70" s="251" t="s">
        <v>9</v>
      </c>
      <c r="B70" s="205">
        <v>0</v>
      </c>
      <c r="C70" s="202">
        <v>68</v>
      </c>
      <c r="D70" s="207">
        <v>68</v>
      </c>
      <c r="E70" s="205">
        <v>0</v>
      </c>
      <c r="F70" s="202">
        <v>40</v>
      </c>
      <c r="G70" s="207">
        <v>40</v>
      </c>
      <c r="H70" s="205">
        <v>0</v>
      </c>
      <c r="I70" s="202">
        <v>1</v>
      </c>
      <c r="J70" s="207">
        <v>1</v>
      </c>
      <c r="K70" s="205">
        <v>0</v>
      </c>
      <c r="L70" s="202">
        <v>5</v>
      </c>
      <c r="M70" s="206">
        <v>5</v>
      </c>
      <c r="N70" s="204">
        <v>0</v>
      </c>
      <c r="O70" s="202">
        <v>8</v>
      </c>
      <c r="P70" s="207">
        <v>8</v>
      </c>
      <c r="Q70" s="201">
        <f t="shared" si="13"/>
        <v>0</v>
      </c>
      <c r="R70" s="202">
        <f t="shared" si="11"/>
        <v>122</v>
      </c>
      <c r="S70" s="208">
        <f t="shared" si="11"/>
        <v>122</v>
      </c>
      <c r="T70" s="205">
        <v>0</v>
      </c>
      <c r="U70" s="202">
        <v>9</v>
      </c>
      <c r="V70" s="206">
        <v>9</v>
      </c>
      <c r="W70" s="205">
        <v>0</v>
      </c>
      <c r="X70" s="202">
        <v>8</v>
      </c>
      <c r="Y70" s="206">
        <v>8</v>
      </c>
      <c r="Z70" s="205">
        <v>0</v>
      </c>
      <c r="AA70" s="202">
        <v>0</v>
      </c>
      <c r="AB70" s="206">
        <v>0</v>
      </c>
      <c r="AC70" s="205">
        <f t="shared" si="12"/>
        <v>0</v>
      </c>
      <c r="AD70" s="202">
        <f t="shared" si="12"/>
        <v>139</v>
      </c>
      <c r="AE70" s="206">
        <f t="shared" si="12"/>
        <v>139</v>
      </c>
    </row>
    <row r="71" spans="1:34" ht="45" customHeight="1" thickBot="1" x14ac:dyDescent="0.4">
      <c r="A71" s="249" t="s">
        <v>47</v>
      </c>
      <c r="B71" s="216">
        <v>0</v>
      </c>
      <c r="C71" s="217">
        <v>33</v>
      </c>
      <c r="D71" s="218">
        <v>33</v>
      </c>
      <c r="E71" s="216">
        <v>0</v>
      </c>
      <c r="F71" s="217">
        <v>0</v>
      </c>
      <c r="G71" s="218">
        <v>0</v>
      </c>
      <c r="H71" s="216">
        <v>0</v>
      </c>
      <c r="I71" s="217">
        <v>0</v>
      </c>
      <c r="J71" s="229">
        <v>0</v>
      </c>
      <c r="K71" s="216">
        <v>6</v>
      </c>
      <c r="L71" s="217">
        <v>0</v>
      </c>
      <c r="M71" s="229">
        <v>6</v>
      </c>
      <c r="N71" s="216">
        <v>3</v>
      </c>
      <c r="O71" s="217">
        <v>0</v>
      </c>
      <c r="P71" s="218">
        <v>3</v>
      </c>
      <c r="Q71" s="235">
        <f t="shared" si="13"/>
        <v>9</v>
      </c>
      <c r="R71" s="217">
        <f t="shared" si="11"/>
        <v>33</v>
      </c>
      <c r="S71" s="236">
        <f t="shared" si="11"/>
        <v>42</v>
      </c>
      <c r="T71" s="216">
        <v>0</v>
      </c>
      <c r="U71" s="217">
        <v>0</v>
      </c>
      <c r="V71" s="218">
        <v>0</v>
      </c>
      <c r="W71" s="216">
        <v>0</v>
      </c>
      <c r="X71" s="217">
        <v>0</v>
      </c>
      <c r="Y71" s="218">
        <v>0</v>
      </c>
      <c r="Z71" s="232">
        <v>0</v>
      </c>
      <c r="AA71" s="217">
        <v>0</v>
      </c>
      <c r="AB71" s="218">
        <v>0</v>
      </c>
      <c r="AC71" s="216">
        <f t="shared" si="12"/>
        <v>9</v>
      </c>
      <c r="AD71" s="217">
        <f t="shared" si="12"/>
        <v>33</v>
      </c>
      <c r="AE71" s="218">
        <f t="shared" si="12"/>
        <v>42</v>
      </c>
    </row>
    <row r="72" spans="1:34" ht="33.75" customHeight="1" thickBot="1" x14ac:dyDescent="0.35">
      <c r="A72" s="281" t="s">
        <v>51</v>
      </c>
      <c r="B72" s="138">
        <f t="shared" ref="B72:AE72" si="14">SUM(B64:B71)</f>
        <v>0</v>
      </c>
      <c r="C72" s="59">
        <f t="shared" si="14"/>
        <v>142</v>
      </c>
      <c r="D72" s="60">
        <f t="shared" si="14"/>
        <v>142</v>
      </c>
      <c r="E72" s="138">
        <f t="shared" si="14"/>
        <v>9</v>
      </c>
      <c r="F72" s="59">
        <f t="shared" si="14"/>
        <v>88</v>
      </c>
      <c r="G72" s="60">
        <f t="shared" si="14"/>
        <v>97</v>
      </c>
      <c r="H72" s="138">
        <f t="shared" si="14"/>
        <v>28</v>
      </c>
      <c r="I72" s="59">
        <f t="shared" si="14"/>
        <v>37</v>
      </c>
      <c r="J72" s="61">
        <f t="shared" si="14"/>
        <v>65</v>
      </c>
      <c r="K72" s="62">
        <f t="shared" si="14"/>
        <v>42</v>
      </c>
      <c r="L72" s="59">
        <f t="shared" si="14"/>
        <v>39</v>
      </c>
      <c r="M72" s="61">
        <f t="shared" si="14"/>
        <v>81</v>
      </c>
      <c r="N72" s="62">
        <f t="shared" si="14"/>
        <v>29</v>
      </c>
      <c r="O72" s="59">
        <f t="shared" si="14"/>
        <v>35</v>
      </c>
      <c r="P72" s="60">
        <f t="shared" si="14"/>
        <v>64</v>
      </c>
      <c r="Q72" s="138">
        <f t="shared" si="14"/>
        <v>108</v>
      </c>
      <c r="R72" s="59">
        <f t="shared" si="14"/>
        <v>341</v>
      </c>
      <c r="S72" s="60">
        <f t="shared" si="14"/>
        <v>449</v>
      </c>
      <c r="T72" s="138">
        <f t="shared" si="14"/>
        <v>0</v>
      </c>
      <c r="U72" s="59">
        <f t="shared" si="14"/>
        <v>45</v>
      </c>
      <c r="V72" s="61">
        <f t="shared" si="14"/>
        <v>45</v>
      </c>
      <c r="W72" s="62">
        <f t="shared" si="14"/>
        <v>0</v>
      </c>
      <c r="X72" s="59">
        <f t="shared" si="14"/>
        <v>42</v>
      </c>
      <c r="Y72" s="61">
        <f t="shared" si="14"/>
        <v>42</v>
      </c>
      <c r="Z72" s="138">
        <f t="shared" si="14"/>
        <v>0</v>
      </c>
      <c r="AA72" s="59">
        <f t="shared" si="14"/>
        <v>10</v>
      </c>
      <c r="AB72" s="61">
        <f t="shared" si="14"/>
        <v>10</v>
      </c>
      <c r="AC72" s="138">
        <f t="shared" si="14"/>
        <v>108</v>
      </c>
      <c r="AD72" s="59">
        <f t="shared" si="14"/>
        <v>438</v>
      </c>
      <c r="AE72" s="61">
        <f t="shared" si="14"/>
        <v>546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13540</v>
      </c>
      <c r="C74" s="25">
        <f>AD22+U52</f>
        <v>4624</v>
      </c>
      <c r="D74" s="63">
        <f>AE22+V52</f>
        <v>18164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64</v>
      </c>
      <c r="B75" s="25">
        <f>AF42+T57</f>
        <v>2163</v>
      </c>
      <c r="C75" s="25">
        <f>AG42+U57</f>
        <v>2793</v>
      </c>
      <c r="D75" s="63">
        <f>AH42+V57</f>
        <v>4956</v>
      </c>
      <c r="E75" s="5"/>
      <c r="F75" s="5"/>
      <c r="G75" s="5"/>
      <c r="H75" s="5"/>
      <c r="I75" s="5"/>
      <c r="L75" s="1" t="s">
        <v>72</v>
      </c>
      <c r="AC75" s="34"/>
      <c r="AD75" s="34"/>
      <c r="AE75" s="34"/>
    </row>
    <row r="76" spans="1:34" ht="42.75" customHeight="1" thickBot="1" x14ac:dyDescent="0.35">
      <c r="A76" s="41" t="s">
        <v>63</v>
      </c>
      <c r="B76" s="25">
        <f>AC72</f>
        <v>108</v>
      </c>
      <c r="C76" s="25">
        <f>AD72</f>
        <v>438</v>
      </c>
      <c r="D76" s="63">
        <f>AE72</f>
        <v>546</v>
      </c>
      <c r="E76" s="5"/>
      <c r="F76" s="5"/>
      <c r="G76" s="5"/>
      <c r="H76" s="180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15811</v>
      </c>
      <c r="C77" s="25">
        <f>SUM(C74:C76)</f>
        <v>7855</v>
      </c>
      <c r="D77" s="63">
        <f>SUM(D74:D76)</f>
        <v>23666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57" t="s">
        <v>82</v>
      </c>
      <c r="B79" s="357"/>
      <c r="C79" s="357"/>
      <c r="D79" s="357"/>
      <c r="E79" s="357"/>
      <c r="F79" s="357"/>
      <c r="G79" s="357"/>
      <c r="H79" s="357"/>
      <c r="I79" s="357"/>
      <c r="J79" s="357"/>
      <c r="K79" s="357"/>
      <c r="L79" s="357"/>
      <c r="M79" s="357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58"/>
      <c r="B80" s="358"/>
      <c r="C80" s="358"/>
      <c r="D80" s="358"/>
      <c r="E80" s="358"/>
      <c r="F80" s="358"/>
      <c r="G80" s="358"/>
      <c r="H80" s="358"/>
      <c r="I80" s="358"/>
      <c r="J80" s="358"/>
      <c r="K80" s="358"/>
      <c r="L80" s="358"/>
      <c r="M80" s="358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52</v>
      </c>
      <c r="B81" s="359" t="s">
        <v>18</v>
      </c>
      <c r="C81" s="360"/>
      <c r="D81" s="361"/>
      <c r="E81" s="362" t="s">
        <v>19</v>
      </c>
      <c r="F81" s="363"/>
      <c r="G81" s="364"/>
      <c r="H81" s="359" t="s">
        <v>20</v>
      </c>
      <c r="I81" s="360"/>
      <c r="J81" s="361"/>
      <c r="K81" s="359" t="s">
        <v>33</v>
      </c>
      <c r="L81" s="360"/>
      <c r="M81" s="361"/>
      <c r="N81" s="354" t="s">
        <v>31</v>
      </c>
      <c r="O81" s="355"/>
      <c r="P81" s="35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33"/>
      <c r="B82" s="12" t="s">
        <v>43</v>
      </c>
      <c r="C82" s="11" t="s">
        <v>44</v>
      </c>
      <c r="D82" s="134" t="s">
        <v>4</v>
      </c>
      <c r="E82" s="12" t="s">
        <v>43</v>
      </c>
      <c r="F82" s="11" t="s">
        <v>44</v>
      </c>
      <c r="G82" s="134" t="s">
        <v>4</v>
      </c>
      <c r="H82" s="12" t="s">
        <v>43</v>
      </c>
      <c r="I82" s="11" t="s">
        <v>44</v>
      </c>
      <c r="J82" s="134" t="s">
        <v>4</v>
      </c>
      <c r="K82" s="12" t="s">
        <v>43</v>
      </c>
      <c r="L82" s="11" t="s">
        <v>44</v>
      </c>
      <c r="M82" s="134" t="s">
        <v>4</v>
      </c>
      <c r="N82" s="23" t="s">
        <v>43</v>
      </c>
      <c r="O82" s="11" t="s">
        <v>44</v>
      </c>
      <c r="P82" s="135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80" t="s">
        <v>5</v>
      </c>
      <c r="B83" s="328">
        <v>9</v>
      </c>
      <c r="C83" s="329">
        <v>36</v>
      </c>
      <c r="D83" s="330">
        <v>45</v>
      </c>
      <c r="E83" s="328">
        <v>12</v>
      </c>
      <c r="F83" s="329">
        <v>14</v>
      </c>
      <c r="G83" s="331">
        <v>26</v>
      </c>
      <c r="H83" s="332">
        <v>15</v>
      </c>
      <c r="I83" s="329">
        <v>10</v>
      </c>
      <c r="J83" s="330">
        <v>25</v>
      </c>
      <c r="K83" s="333">
        <v>0</v>
      </c>
      <c r="L83" s="334">
        <v>0</v>
      </c>
      <c r="M83" s="335">
        <v>0</v>
      </c>
      <c r="N83" s="129">
        <f t="shared" ref="N83:P92" si="15">B83+E83+H83+K83</f>
        <v>36</v>
      </c>
      <c r="O83" s="128">
        <f t="shared" si="15"/>
        <v>60</v>
      </c>
      <c r="P83" s="130">
        <f t="shared" si="15"/>
        <v>96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80" t="s">
        <v>76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7</v>
      </c>
      <c r="I84" s="66">
        <v>1</v>
      </c>
      <c r="J84" s="68">
        <v>8</v>
      </c>
      <c r="K84" s="69">
        <v>0</v>
      </c>
      <c r="L84" s="69">
        <v>0</v>
      </c>
      <c r="M84" s="70">
        <v>0</v>
      </c>
      <c r="N84" s="71">
        <f t="shared" si="15"/>
        <v>20</v>
      </c>
      <c r="O84" s="72">
        <f t="shared" si="15"/>
        <v>3</v>
      </c>
      <c r="P84" s="73">
        <f t="shared" si="15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80" t="s">
        <v>69</v>
      </c>
      <c r="B85" s="65">
        <v>1</v>
      </c>
      <c r="C85" s="66">
        <v>1</v>
      </c>
      <c r="D85" s="67">
        <v>2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20">
        <v>2</v>
      </c>
      <c r="K85" s="127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1</v>
      </c>
      <c r="P85" s="73">
        <f t="shared" si="15"/>
        <v>5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80" t="s">
        <v>75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20">
        <v>4</v>
      </c>
      <c r="K86" s="127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83" t="s">
        <v>6</v>
      </c>
      <c r="B87" s="74">
        <v>4</v>
      </c>
      <c r="C87" s="72">
        <v>7</v>
      </c>
      <c r="D87" s="75">
        <v>11</v>
      </c>
      <c r="E87" s="74">
        <v>7</v>
      </c>
      <c r="F87" s="72">
        <v>2</v>
      </c>
      <c r="G87" s="75">
        <v>9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22</v>
      </c>
      <c r="O87" s="72">
        <f>C87+F87+I87+L87</f>
        <v>11</v>
      </c>
      <c r="P87" s="73">
        <f t="shared" si="15"/>
        <v>33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54</v>
      </c>
    </row>
    <row r="88" spans="1:38" ht="27.75" customHeight="1" x14ac:dyDescent="0.25">
      <c r="A88" s="283" t="s">
        <v>67</v>
      </c>
      <c r="B88" s="74">
        <v>5</v>
      </c>
      <c r="C88" s="72">
        <v>1</v>
      </c>
      <c r="D88" s="75">
        <v>6</v>
      </c>
      <c r="E88" s="74">
        <v>7</v>
      </c>
      <c r="F88" s="72">
        <v>0</v>
      </c>
      <c r="G88" s="75">
        <v>7</v>
      </c>
      <c r="H88" s="74">
        <v>4</v>
      </c>
      <c r="I88" s="72">
        <v>0</v>
      </c>
      <c r="J88" s="76">
        <v>4</v>
      </c>
      <c r="K88" s="77">
        <v>3</v>
      </c>
      <c r="L88" s="72">
        <v>0</v>
      </c>
      <c r="M88" s="75">
        <v>3</v>
      </c>
      <c r="N88" s="71">
        <f>B88+E88+H88+K88</f>
        <v>19</v>
      </c>
      <c r="O88" s="72">
        <f t="shared" si="15"/>
        <v>1</v>
      </c>
      <c r="P88" s="73">
        <f t="shared" si="15"/>
        <v>20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82" t="s">
        <v>39</v>
      </c>
      <c r="B89" s="74">
        <v>12</v>
      </c>
      <c r="C89" s="72">
        <v>15</v>
      </c>
      <c r="D89" s="75">
        <v>27</v>
      </c>
      <c r="E89" s="74">
        <v>13</v>
      </c>
      <c r="F89" s="72">
        <v>1</v>
      </c>
      <c r="G89" s="76">
        <v>14</v>
      </c>
      <c r="H89" s="77">
        <v>11</v>
      </c>
      <c r="I89" s="72">
        <v>1</v>
      </c>
      <c r="J89" s="75">
        <v>12</v>
      </c>
      <c r="K89" s="71">
        <v>8</v>
      </c>
      <c r="L89" s="253">
        <v>0</v>
      </c>
      <c r="M89" s="76">
        <v>8</v>
      </c>
      <c r="N89" s="71">
        <f t="shared" si="15"/>
        <v>44</v>
      </c>
      <c r="O89" s="72">
        <f t="shared" si="15"/>
        <v>17</v>
      </c>
      <c r="P89" s="73">
        <f t="shared" si="15"/>
        <v>61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82" t="s">
        <v>36</v>
      </c>
      <c r="B90" s="74">
        <v>6</v>
      </c>
      <c r="C90" s="72">
        <v>28</v>
      </c>
      <c r="D90" s="75">
        <v>34</v>
      </c>
      <c r="E90" s="74">
        <v>5</v>
      </c>
      <c r="F90" s="72">
        <v>8</v>
      </c>
      <c r="G90" s="75">
        <v>13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39</v>
      </c>
      <c r="P90" s="73">
        <f t="shared" si="15"/>
        <v>52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83" t="s">
        <v>7</v>
      </c>
      <c r="B91" s="74">
        <v>11</v>
      </c>
      <c r="C91" s="72">
        <v>0</v>
      </c>
      <c r="D91" s="75">
        <v>11</v>
      </c>
      <c r="E91" s="74">
        <v>8</v>
      </c>
      <c r="F91" s="72">
        <v>0</v>
      </c>
      <c r="G91" s="75">
        <v>8</v>
      </c>
      <c r="H91" s="74">
        <v>9</v>
      </c>
      <c r="I91" s="72">
        <v>0</v>
      </c>
      <c r="J91" s="75">
        <v>9</v>
      </c>
      <c r="K91" s="74">
        <v>0</v>
      </c>
      <c r="L91" s="72">
        <v>0</v>
      </c>
      <c r="M91" s="76">
        <v>0</v>
      </c>
      <c r="N91" s="71">
        <f t="shared" si="15"/>
        <v>28</v>
      </c>
      <c r="O91" s="72">
        <f t="shared" si="15"/>
        <v>0</v>
      </c>
      <c r="P91" s="73">
        <f t="shared" si="15"/>
        <v>28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88" t="s">
        <v>70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5</v>
      </c>
      <c r="I92" s="82">
        <v>3</v>
      </c>
      <c r="J92" s="83">
        <v>8</v>
      </c>
      <c r="K92" s="86">
        <v>0</v>
      </c>
      <c r="L92" s="87">
        <v>0</v>
      </c>
      <c r="M92" s="88">
        <v>0</v>
      </c>
      <c r="N92" s="89">
        <f>B92+E92+H92+K92</f>
        <v>15</v>
      </c>
      <c r="O92" s="90">
        <f t="shared" si="15"/>
        <v>6</v>
      </c>
      <c r="P92" s="91">
        <f t="shared" si="15"/>
        <v>21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31" t="s">
        <v>53</v>
      </c>
      <c r="B93" s="92">
        <f>SUM(B83:B92)</f>
        <v>62</v>
      </c>
      <c r="C93" s="93">
        <f t="shared" ref="C93:O93" si="16">SUM(C83:C92)</f>
        <v>92</v>
      </c>
      <c r="D93" s="94">
        <f t="shared" si="16"/>
        <v>154</v>
      </c>
      <c r="E93" s="92">
        <f t="shared" si="16"/>
        <v>68</v>
      </c>
      <c r="F93" s="93">
        <f t="shared" si="16"/>
        <v>28</v>
      </c>
      <c r="G93" s="95">
        <f t="shared" si="16"/>
        <v>96</v>
      </c>
      <c r="H93" s="96">
        <f t="shared" si="16"/>
        <v>66</v>
      </c>
      <c r="I93" s="93">
        <f t="shared" si="16"/>
        <v>19</v>
      </c>
      <c r="J93" s="97">
        <f t="shared" si="16"/>
        <v>85</v>
      </c>
      <c r="K93" s="98">
        <f t="shared" si="16"/>
        <v>20</v>
      </c>
      <c r="L93" s="99">
        <f t="shared" si="16"/>
        <v>2</v>
      </c>
      <c r="M93" s="100">
        <f t="shared" si="16"/>
        <v>22</v>
      </c>
      <c r="N93" s="101">
        <f t="shared" si="16"/>
        <v>216</v>
      </c>
      <c r="O93" s="102">
        <f t="shared" si="16"/>
        <v>141</v>
      </c>
      <c r="P93" s="103">
        <f>SUM(P83:P92)</f>
        <v>357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57" t="s">
        <v>83</v>
      </c>
      <c r="B94" s="357"/>
      <c r="C94" s="357"/>
      <c r="D94" s="357"/>
      <c r="E94" s="357"/>
      <c r="F94" s="357"/>
      <c r="G94" s="357"/>
      <c r="H94" s="357"/>
      <c r="I94" s="357"/>
      <c r="J94" s="357"/>
      <c r="K94" s="357"/>
      <c r="L94" s="357"/>
      <c r="M94" s="357"/>
      <c r="N94" s="357"/>
      <c r="O94" s="357"/>
      <c r="P94" s="357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58"/>
      <c r="B95" s="358"/>
      <c r="C95" s="358"/>
      <c r="D95" s="358"/>
      <c r="E95" s="358"/>
      <c r="F95" s="358"/>
      <c r="G95" s="358"/>
      <c r="H95" s="358"/>
      <c r="I95" s="358"/>
      <c r="J95" s="358"/>
      <c r="K95" s="358"/>
      <c r="L95" s="358"/>
      <c r="M95" s="358"/>
      <c r="N95" s="358"/>
      <c r="O95" s="358"/>
      <c r="P95" s="358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6" t="s">
        <v>52</v>
      </c>
      <c r="B96" s="359" t="s">
        <v>18</v>
      </c>
      <c r="C96" s="360"/>
      <c r="D96" s="361"/>
      <c r="E96" s="362" t="s">
        <v>19</v>
      </c>
      <c r="F96" s="363"/>
      <c r="G96" s="364"/>
      <c r="H96" s="359" t="s">
        <v>20</v>
      </c>
      <c r="I96" s="360"/>
      <c r="J96" s="361"/>
      <c r="K96" s="359" t="s">
        <v>33</v>
      </c>
      <c r="L96" s="360"/>
      <c r="M96" s="361"/>
      <c r="N96" s="359" t="s">
        <v>61</v>
      </c>
      <c r="O96" s="360"/>
      <c r="P96" s="361"/>
      <c r="Q96" s="354" t="s">
        <v>31</v>
      </c>
      <c r="R96" s="355"/>
      <c r="S96" s="356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33"/>
      <c r="B97" s="12" t="s">
        <v>43</v>
      </c>
      <c r="C97" s="11" t="s">
        <v>44</v>
      </c>
      <c r="D97" s="134" t="s">
        <v>4</v>
      </c>
      <c r="E97" s="12" t="s">
        <v>43</v>
      </c>
      <c r="F97" s="11" t="s">
        <v>44</v>
      </c>
      <c r="G97" s="134" t="s">
        <v>4</v>
      </c>
      <c r="H97" s="12" t="s">
        <v>43</v>
      </c>
      <c r="I97" s="11" t="s">
        <v>44</v>
      </c>
      <c r="J97" s="134" t="s">
        <v>4</v>
      </c>
      <c r="K97" s="12" t="s">
        <v>43</v>
      </c>
      <c r="L97" s="11" t="s">
        <v>44</v>
      </c>
      <c r="M97" s="134" t="s">
        <v>4</v>
      </c>
      <c r="N97" s="12" t="s">
        <v>43</v>
      </c>
      <c r="O97" s="11" t="s">
        <v>44</v>
      </c>
      <c r="P97" s="134" t="s">
        <v>4</v>
      </c>
      <c r="Q97" s="23" t="s">
        <v>43</v>
      </c>
      <c r="R97" s="11" t="s">
        <v>44</v>
      </c>
      <c r="S97" s="135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80" t="s">
        <v>5</v>
      </c>
      <c r="B98" s="333">
        <v>0</v>
      </c>
      <c r="C98" s="334">
        <v>0</v>
      </c>
      <c r="D98" s="336">
        <v>0</v>
      </c>
      <c r="E98" s="333">
        <v>0</v>
      </c>
      <c r="F98" s="334">
        <v>4</v>
      </c>
      <c r="G98" s="336">
        <v>4</v>
      </c>
      <c r="H98" s="333">
        <v>0</v>
      </c>
      <c r="I98" s="334">
        <v>6</v>
      </c>
      <c r="J98" s="337">
        <v>6</v>
      </c>
      <c r="K98" s="334">
        <v>0</v>
      </c>
      <c r="L98" s="334">
        <v>5</v>
      </c>
      <c r="M98" s="335">
        <v>5</v>
      </c>
      <c r="N98" s="338">
        <v>0</v>
      </c>
      <c r="O98" s="339">
        <v>0</v>
      </c>
      <c r="P98" s="340">
        <v>0</v>
      </c>
      <c r="Q98" s="341">
        <f t="shared" ref="Q98:S105" si="17">B98+E98+H98+K98+N98</f>
        <v>0</v>
      </c>
      <c r="R98" s="128">
        <f>C98+F98+I98+L98+O98</f>
        <v>15</v>
      </c>
      <c r="S98" s="132">
        <f t="shared" si="17"/>
        <v>15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80" t="s">
        <v>76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1</v>
      </c>
      <c r="L99" s="69">
        <v>1</v>
      </c>
      <c r="M99" s="70">
        <v>2</v>
      </c>
      <c r="N99" s="124">
        <v>0</v>
      </c>
      <c r="O99" s="125">
        <v>0</v>
      </c>
      <c r="P99" s="126">
        <v>0</v>
      </c>
      <c r="Q99" s="74">
        <f>B99+E99+H99+K99+N99</f>
        <v>1</v>
      </c>
      <c r="R99" s="72">
        <f>C99+F99+I99+L99+O99</f>
        <v>2</v>
      </c>
      <c r="S99" s="76">
        <f>D99+G99+J99+M99+P99</f>
        <v>3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80" t="s">
        <v>69</v>
      </c>
      <c r="B100" s="121">
        <v>0</v>
      </c>
      <c r="C100" s="69">
        <v>0</v>
      </c>
      <c r="D100" s="70">
        <v>0</v>
      </c>
      <c r="E100" s="121">
        <v>0</v>
      </c>
      <c r="F100" s="69">
        <v>0</v>
      </c>
      <c r="G100" s="70">
        <v>0</v>
      </c>
      <c r="H100" s="121">
        <v>0</v>
      </c>
      <c r="I100" s="69">
        <v>0</v>
      </c>
      <c r="J100" s="122">
        <v>0</v>
      </c>
      <c r="K100" s="69">
        <v>0</v>
      </c>
      <c r="L100" s="69">
        <v>0</v>
      </c>
      <c r="M100" s="123">
        <v>0</v>
      </c>
      <c r="N100" s="124">
        <v>0</v>
      </c>
      <c r="O100" s="125">
        <v>0</v>
      </c>
      <c r="P100" s="126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80" t="s">
        <v>75</v>
      </c>
      <c r="B101" s="121">
        <v>0</v>
      </c>
      <c r="C101" s="69">
        <v>0</v>
      </c>
      <c r="D101" s="70">
        <v>0</v>
      </c>
      <c r="E101" s="121">
        <v>0</v>
      </c>
      <c r="F101" s="69">
        <v>0</v>
      </c>
      <c r="G101" s="70">
        <v>0</v>
      </c>
      <c r="H101" s="121">
        <v>0</v>
      </c>
      <c r="I101" s="69">
        <v>0</v>
      </c>
      <c r="J101" s="122">
        <v>0</v>
      </c>
      <c r="K101" s="69">
        <v>0</v>
      </c>
      <c r="L101" s="69">
        <v>0</v>
      </c>
      <c r="M101" s="123">
        <v>0</v>
      </c>
      <c r="N101" s="124">
        <v>0</v>
      </c>
      <c r="O101" s="125">
        <v>1</v>
      </c>
      <c r="P101" s="126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83" t="s">
        <v>6</v>
      </c>
      <c r="B102" s="78">
        <v>0</v>
      </c>
      <c r="C102" s="79">
        <v>0</v>
      </c>
      <c r="D102" s="104">
        <v>0</v>
      </c>
      <c r="E102" s="78">
        <v>0</v>
      </c>
      <c r="F102" s="79">
        <v>0</v>
      </c>
      <c r="G102" s="104">
        <v>0</v>
      </c>
      <c r="H102" s="78">
        <v>0</v>
      </c>
      <c r="I102" s="79">
        <v>0</v>
      </c>
      <c r="J102" s="105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82" t="s">
        <v>39</v>
      </c>
      <c r="B103" s="78">
        <v>0</v>
      </c>
      <c r="C103" s="79">
        <v>0</v>
      </c>
      <c r="D103" s="104">
        <v>0</v>
      </c>
      <c r="E103" s="78">
        <v>0</v>
      </c>
      <c r="F103" s="79">
        <v>0</v>
      </c>
      <c r="G103" s="104">
        <v>0</v>
      </c>
      <c r="H103" s="78">
        <v>0</v>
      </c>
      <c r="I103" s="79">
        <v>0</v>
      </c>
      <c r="J103" s="105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82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3</v>
      </c>
      <c r="J104" s="75">
        <v>3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5</v>
      </c>
      <c r="S104" s="76">
        <f t="shared" si="17"/>
        <v>5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88" t="s">
        <v>71</v>
      </c>
      <c r="B105" s="86">
        <v>0</v>
      </c>
      <c r="C105" s="106">
        <v>0</v>
      </c>
      <c r="D105" s="107">
        <v>0</v>
      </c>
      <c r="E105" s="86">
        <v>0</v>
      </c>
      <c r="F105" s="87">
        <v>1</v>
      </c>
      <c r="G105" s="107">
        <v>1</v>
      </c>
      <c r="H105" s="86">
        <v>0</v>
      </c>
      <c r="I105" s="87">
        <v>1</v>
      </c>
      <c r="J105" s="108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9">
        <f t="shared" si="17"/>
        <v>0</v>
      </c>
      <c r="R105" s="90">
        <f t="shared" si="17"/>
        <v>2</v>
      </c>
      <c r="S105" s="110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31" t="s">
        <v>53</v>
      </c>
      <c r="B106" s="237">
        <f t="shared" ref="B106:S106" si="18">SUM(B98:B105)</f>
        <v>0</v>
      </c>
      <c r="C106" s="111">
        <f t="shared" si="18"/>
        <v>0</v>
      </c>
      <c r="D106" s="112">
        <f t="shared" si="18"/>
        <v>0</v>
      </c>
      <c r="E106" s="237">
        <f t="shared" si="18"/>
        <v>0</v>
      </c>
      <c r="F106" s="99">
        <f t="shared" si="18"/>
        <v>7</v>
      </c>
      <c r="G106" s="112">
        <f t="shared" si="18"/>
        <v>7</v>
      </c>
      <c r="H106" s="284">
        <f t="shared" si="18"/>
        <v>0</v>
      </c>
      <c r="I106" s="285">
        <f t="shared" si="18"/>
        <v>10</v>
      </c>
      <c r="J106" s="286">
        <f t="shared" si="18"/>
        <v>10</v>
      </c>
      <c r="K106" s="99">
        <f t="shared" si="18"/>
        <v>1</v>
      </c>
      <c r="L106" s="99">
        <f t="shared" si="18"/>
        <v>8</v>
      </c>
      <c r="M106" s="99">
        <f t="shared" si="18"/>
        <v>9</v>
      </c>
      <c r="N106" s="101">
        <f t="shared" si="18"/>
        <v>1</v>
      </c>
      <c r="O106" s="102">
        <f t="shared" si="18"/>
        <v>1</v>
      </c>
      <c r="P106" s="103">
        <f t="shared" si="18"/>
        <v>2</v>
      </c>
      <c r="Q106" s="137">
        <f t="shared" si="18"/>
        <v>2</v>
      </c>
      <c r="R106" s="113">
        <f t="shared" si="18"/>
        <v>26</v>
      </c>
      <c r="S106" s="114">
        <f t="shared" si="18"/>
        <v>28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62</v>
      </c>
      <c r="B108" s="51">
        <f>N93+Q106</f>
        <v>218</v>
      </c>
      <c r="C108" s="51">
        <f>O93+R106</f>
        <v>167</v>
      </c>
      <c r="D108" s="52">
        <f>P93+S106</f>
        <v>385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42" t="s">
        <v>32</v>
      </c>
      <c r="B109" s="342"/>
      <c r="C109" s="342"/>
      <c r="D109" s="342"/>
      <c r="E109" s="342"/>
      <c r="F109" s="342"/>
      <c r="G109" s="342"/>
      <c r="H109" s="342"/>
      <c r="I109" s="342"/>
      <c r="J109" s="342"/>
      <c r="K109" s="342"/>
      <c r="L109" s="342"/>
      <c r="M109" s="342"/>
      <c r="N109" s="342"/>
      <c r="O109" s="342"/>
      <c r="P109" s="342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343" t="s">
        <v>78</v>
      </c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343" t="s">
        <v>23</v>
      </c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9"/>
      <c r="B112" s="139"/>
      <c r="C112" s="139"/>
      <c r="D112" s="139"/>
      <c r="E112" s="139"/>
      <c r="F112" s="139"/>
      <c r="G112" s="139"/>
      <c r="H112" s="139"/>
      <c r="I112" s="139"/>
      <c r="J112" s="139"/>
      <c r="K112" s="139"/>
      <c r="L112" s="139"/>
      <c r="M112" s="139"/>
      <c r="N112" s="139"/>
      <c r="O112" s="139"/>
      <c r="P112" s="14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65" t="s">
        <v>52</v>
      </c>
      <c r="B113" s="344">
        <v>1</v>
      </c>
      <c r="C113" s="345"/>
      <c r="D113" s="346"/>
      <c r="E113" s="344">
        <v>2</v>
      </c>
      <c r="F113" s="345"/>
      <c r="G113" s="346"/>
      <c r="H113" s="344">
        <v>3</v>
      </c>
      <c r="I113" s="345"/>
      <c r="J113" s="346"/>
      <c r="K113" s="344">
        <v>4</v>
      </c>
      <c r="L113" s="345"/>
      <c r="M113" s="346"/>
      <c r="N113" s="344" t="s">
        <v>2</v>
      </c>
      <c r="O113" s="346"/>
      <c r="P113" s="350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66"/>
      <c r="B114" s="347"/>
      <c r="C114" s="348"/>
      <c r="D114" s="349"/>
      <c r="E114" s="347"/>
      <c r="F114" s="348"/>
      <c r="G114" s="349"/>
      <c r="H114" s="347"/>
      <c r="I114" s="348"/>
      <c r="J114" s="349"/>
      <c r="K114" s="347"/>
      <c r="L114" s="348"/>
      <c r="M114" s="349"/>
      <c r="N114" s="347"/>
      <c r="O114" s="349"/>
      <c r="P114" s="351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67"/>
      <c r="B115" s="12" t="s">
        <v>43</v>
      </c>
      <c r="C115" s="11" t="s">
        <v>44</v>
      </c>
      <c r="D115" s="134" t="s">
        <v>4</v>
      </c>
      <c r="E115" s="12" t="s">
        <v>43</v>
      </c>
      <c r="F115" s="11" t="s">
        <v>44</v>
      </c>
      <c r="G115" s="134" t="s">
        <v>4</v>
      </c>
      <c r="H115" s="12" t="s">
        <v>43</v>
      </c>
      <c r="I115" s="11" t="s">
        <v>44</v>
      </c>
      <c r="J115" s="134" t="s">
        <v>4</v>
      </c>
      <c r="K115" s="12" t="s">
        <v>43</v>
      </c>
      <c r="L115" s="11" t="s">
        <v>44</v>
      </c>
      <c r="M115" s="134" t="s">
        <v>4</v>
      </c>
      <c r="N115" s="12" t="s">
        <v>43</v>
      </c>
      <c r="O115" s="11" t="s">
        <v>44</v>
      </c>
      <c r="P115" s="352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41" t="s">
        <v>24</v>
      </c>
      <c r="B116" s="428">
        <v>111</v>
      </c>
      <c r="C116" s="429">
        <v>171</v>
      </c>
      <c r="D116" s="430">
        <v>282</v>
      </c>
      <c r="E116" s="428">
        <v>84</v>
      </c>
      <c r="F116" s="429">
        <v>173</v>
      </c>
      <c r="G116" s="430">
        <v>257</v>
      </c>
      <c r="H116" s="428">
        <v>151</v>
      </c>
      <c r="I116" s="429">
        <v>107</v>
      </c>
      <c r="J116" s="431">
        <v>258</v>
      </c>
      <c r="K116" s="432">
        <v>137</v>
      </c>
      <c r="L116" s="429">
        <v>47</v>
      </c>
      <c r="M116" s="431">
        <v>184</v>
      </c>
      <c r="N116" s="155">
        <f t="shared" ref="N116:P122" si="19">B116+E116+H116+K116</f>
        <v>483</v>
      </c>
      <c r="O116" s="156">
        <f t="shared" si="19"/>
        <v>498</v>
      </c>
      <c r="P116" s="157">
        <f t="shared" si="19"/>
        <v>981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55</v>
      </c>
      <c r="AE116" s="10"/>
      <c r="AF116" s="10"/>
      <c r="AG116" s="10"/>
      <c r="AH116" s="10"/>
    </row>
    <row r="117" spans="1:34" ht="44.25" customHeight="1" x14ac:dyDescent="0.3">
      <c r="A117" s="116" t="s">
        <v>59</v>
      </c>
      <c r="B117" s="158">
        <v>114</v>
      </c>
      <c r="C117" s="159">
        <v>78</v>
      </c>
      <c r="D117" s="160">
        <v>192</v>
      </c>
      <c r="E117" s="158">
        <v>112</v>
      </c>
      <c r="F117" s="159">
        <v>52</v>
      </c>
      <c r="G117" s="160">
        <v>164</v>
      </c>
      <c r="H117" s="158">
        <v>75</v>
      </c>
      <c r="I117" s="159">
        <v>45</v>
      </c>
      <c r="J117" s="161">
        <v>120</v>
      </c>
      <c r="K117" s="162">
        <v>31</v>
      </c>
      <c r="L117" s="159">
        <v>1</v>
      </c>
      <c r="M117" s="161">
        <v>32</v>
      </c>
      <c r="N117" s="155">
        <f t="shared" si="19"/>
        <v>332</v>
      </c>
      <c r="O117" s="156">
        <f t="shared" si="19"/>
        <v>176</v>
      </c>
      <c r="P117" s="157">
        <f t="shared" si="19"/>
        <v>508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7" t="s">
        <v>25</v>
      </c>
      <c r="B118" s="158">
        <v>109</v>
      </c>
      <c r="C118" s="159">
        <v>41</v>
      </c>
      <c r="D118" s="160">
        <v>150</v>
      </c>
      <c r="E118" s="158">
        <v>83</v>
      </c>
      <c r="F118" s="159">
        <v>32</v>
      </c>
      <c r="G118" s="160">
        <v>115</v>
      </c>
      <c r="H118" s="158">
        <v>83</v>
      </c>
      <c r="I118" s="159">
        <v>58</v>
      </c>
      <c r="J118" s="160">
        <v>141</v>
      </c>
      <c r="K118" s="158">
        <v>75</v>
      </c>
      <c r="L118" s="159">
        <v>9</v>
      </c>
      <c r="M118" s="161">
        <v>84</v>
      </c>
      <c r="N118" s="155">
        <f t="shared" si="19"/>
        <v>350</v>
      </c>
      <c r="O118" s="156">
        <f t="shared" si="19"/>
        <v>140</v>
      </c>
      <c r="P118" s="157">
        <f t="shared" si="19"/>
        <v>490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8" t="s">
        <v>26</v>
      </c>
      <c r="B119" s="163">
        <v>129</v>
      </c>
      <c r="C119" s="164">
        <v>66</v>
      </c>
      <c r="D119" s="165">
        <v>195</v>
      </c>
      <c r="E119" s="163">
        <v>116</v>
      </c>
      <c r="F119" s="164">
        <v>62</v>
      </c>
      <c r="G119" s="165">
        <v>178</v>
      </c>
      <c r="H119" s="163">
        <v>190</v>
      </c>
      <c r="I119" s="164">
        <v>88</v>
      </c>
      <c r="J119" s="165">
        <v>278</v>
      </c>
      <c r="K119" s="163">
        <v>114</v>
      </c>
      <c r="L119" s="164">
        <v>19</v>
      </c>
      <c r="M119" s="166">
        <v>133</v>
      </c>
      <c r="N119" s="155">
        <f t="shared" si="19"/>
        <v>549</v>
      </c>
      <c r="O119" s="156">
        <f t="shared" si="19"/>
        <v>235</v>
      </c>
      <c r="P119" s="157">
        <f t="shared" si="19"/>
        <v>784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7" t="s">
        <v>27</v>
      </c>
      <c r="B120" s="167">
        <v>90</v>
      </c>
      <c r="C120" s="168">
        <v>34</v>
      </c>
      <c r="D120" s="169">
        <v>124</v>
      </c>
      <c r="E120" s="167">
        <v>47</v>
      </c>
      <c r="F120" s="168">
        <v>50</v>
      </c>
      <c r="G120" s="170">
        <v>97</v>
      </c>
      <c r="H120" s="171">
        <v>62</v>
      </c>
      <c r="I120" s="168">
        <v>25</v>
      </c>
      <c r="J120" s="169">
        <v>87</v>
      </c>
      <c r="K120" s="167">
        <v>41</v>
      </c>
      <c r="L120" s="168">
        <v>6</v>
      </c>
      <c r="M120" s="170">
        <v>47</v>
      </c>
      <c r="N120" s="155">
        <f t="shared" si="19"/>
        <v>240</v>
      </c>
      <c r="O120" s="156">
        <f t="shared" si="19"/>
        <v>115</v>
      </c>
      <c r="P120" s="157">
        <f t="shared" si="19"/>
        <v>355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9" t="s">
        <v>28</v>
      </c>
      <c r="B121" s="172">
        <v>131</v>
      </c>
      <c r="C121" s="173">
        <v>196</v>
      </c>
      <c r="D121" s="174">
        <v>327</v>
      </c>
      <c r="E121" s="172">
        <v>125</v>
      </c>
      <c r="F121" s="173">
        <v>161</v>
      </c>
      <c r="G121" s="174">
        <v>286</v>
      </c>
      <c r="H121" s="172">
        <v>124</v>
      </c>
      <c r="I121" s="173">
        <v>151</v>
      </c>
      <c r="J121" s="174">
        <v>275</v>
      </c>
      <c r="K121" s="172">
        <v>0</v>
      </c>
      <c r="L121" s="173">
        <v>0</v>
      </c>
      <c r="M121" s="175">
        <v>0</v>
      </c>
      <c r="N121" s="155">
        <f t="shared" si="19"/>
        <v>380</v>
      </c>
      <c r="O121" s="156">
        <f t="shared" si="19"/>
        <v>508</v>
      </c>
      <c r="P121" s="157">
        <f t="shared" si="19"/>
        <v>888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15" t="s">
        <v>49</v>
      </c>
      <c r="B122" s="176">
        <v>86</v>
      </c>
      <c r="C122" s="177">
        <v>174</v>
      </c>
      <c r="D122" s="178">
        <v>260</v>
      </c>
      <c r="E122" s="176">
        <v>73</v>
      </c>
      <c r="F122" s="177">
        <v>151</v>
      </c>
      <c r="G122" s="178">
        <v>224</v>
      </c>
      <c r="H122" s="176">
        <v>64</v>
      </c>
      <c r="I122" s="177">
        <v>101</v>
      </c>
      <c r="J122" s="178">
        <v>165</v>
      </c>
      <c r="K122" s="176">
        <v>52</v>
      </c>
      <c r="L122" s="177">
        <v>55</v>
      </c>
      <c r="M122" s="179">
        <v>107</v>
      </c>
      <c r="N122" s="155">
        <f t="shared" si="19"/>
        <v>275</v>
      </c>
      <c r="O122" s="156">
        <f t="shared" si="19"/>
        <v>481</v>
      </c>
      <c r="P122" s="157">
        <f t="shared" si="19"/>
        <v>756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72" t="s">
        <v>73</v>
      </c>
      <c r="B123" s="273">
        <f t="shared" ref="B123:P123" si="20">SUM(B116:B122)</f>
        <v>770</v>
      </c>
      <c r="C123" s="274">
        <f t="shared" si="20"/>
        <v>760</v>
      </c>
      <c r="D123" s="275">
        <f t="shared" si="20"/>
        <v>1530</v>
      </c>
      <c r="E123" s="273">
        <f t="shared" si="20"/>
        <v>640</v>
      </c>
      <c r="F123" s="274">
        <f t="shared" si="20"/>
        <v>681</v>
      </c>
      <c r="G123" s="275">
        <f t="shared" si="20"/>
        <v>1321</v>
      </c>
      <c r="H123" s="273">
        <f t="shared" si="20"/>
        <v>749</v>
      </c>
      <c r="I123" s="274">
        <f t="shared" si="20"/>
        <v>575</v>
      </c>
      <c r="J123" s="276">
        <f t="shared" si="20"/>
        <v>1324</v>
      </c>
      <c r="K123" s="277">
        <f t="shared" si="20"/>
        <v>450</v>
      </c>
      <c r="L123" s="274">
        <f t="shared" si="20"/>
        <v>137</v>
      </c>
      <c r="M123" s="276">
        <f t="shared" si="20"/>
        <v>587</v>
      </c>
      <c r="N123" s="287">
        <f t="shared" si="20"/>
        <v>2609</v>
      </c>
      <c r="O123" s="278">
        <f t="shared" si="20"/>
        <v>2153</v>
      </c>
      <c r="P123" s="279">
        <f t="shared" si="20"/>
        <v>4762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342" t="s">
        <v>29</v>
      </c>
      <c r="B124" s="342"/>
      <c r="C124" s="342"/>
      <c r="D124" s="342"/>
      <c r="E124" s="342"/>
      <c r="F124" s="342"/>
      <c r="G124" s="342"/>
      <c r="H124" s="342"/>
      <c r="I124" s="342"/>
      <c r="J124" s="342"/>
      <c r="K124" s="342"/>
      <c r="L124" s="342"/>
      <c r="M124" s="342"/>
      <c r="N124" s="342"/>
      <c r="O124" s="342"/>
      <c r="P124" s="342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343" t="s">
        <v>78</v>
      </c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342" t="s">
        <v>23</v>
      </c>
      <c r="B126" s="342"/>
      <c r="C126" s="342"/>
      <c r="D126" s="342"/>
      <c r="E126" s="342"/>
      <c r="F126" s="342"/>
      <c r="G126" s="342"/>
      <c r="H126" s="342"/>
      <c r="I126" s="342"/>
      <c r="J126" s="342"/>
      <c r="K126" s="342"/>
      <c r="L126" s="342"/>
      <c r="M126" s="342"/>
      <c r="N126" s="342"/>
      <c r="O126" s="342"/>
      <c r="P126" s="342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9"/>
      <c r="B127" s="139"/>
      <c r="C127" s="139"/>
      <c r="D127" s="139"/>
      <c r="E127" s="139"/>
      <c r="F127" s="139"/>
      <c r="G127" s="139"/>
      <c r="H127" s="139"/>
      <c r="I127" s="139"/>
      <c r="J127" s="139"/>
      <c r="K127" s="139"/>
      <c r="L127" s="139"/>
      <c r="M127" s="139"/>
      <c r="N127" s="139"/>
      <c r="O127" s="139"/>
      <c r="P127" s="14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65" t="s">
        <v>52</v>
      </c>
      <c r="B128" s="344">
        <v>1</v>
      </c>
      <c r="C128" s="345"/>
      <c r="D128" s="346"/>
      <c r="E128" s="344">
        <v>2</v>
      </c>
      <c r="F128" s="345"/>
      <c r="G128" s="346"/>
      <c r="H128" s="344">
        <v>3</v>
      </c>
      <c r="I128" s="345"/>
      <c r="J128" s="346"/>
      <c r="K128" s="344">
        <v>4</v>
      </c>
      <c r="L128" s="345"/>
      <c r="M128" s="346"/>
      <c r="N128" s="344" t="s">
        <v>2</v>
      </c>
      <c r="O128" s="346"/>
      <c r="P128" s="350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66"/>
      <c r="B129" s="347"/>
      <c r="C129" s="348"/>
      <c r="D129" s="349"/>
      <c r="E129" s="347"/>
      <c r="F129" s="348"/>
      <c r="G129" s="349"/>
      <c r="H129" s="347"/>
      <c r="I129" s="348"/>
      <c r="J129" s="349"/>
      <c r="K129" s="347"/>
      <c r="L129" s="348"/>
      <c r="M129" s="349"/>
      <c r="N129" s="347"/>
      <c r="O129" s="349"/>
      <c r="P129" s="351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67"/>
      <c r="B130" s="12" t="s">
        <v>43</v>
      </c>
      <c r="C130" s="11" t="s">
        <v>44</v>
      </c>
      <c r="D130" s="134" t="s">
        <v>4</v>
      </c>
      <c r="E130" s="12" t="s">
        <v>43</v>
      </c>
      <c r="F130" s="11" t="s">
        <v>44</v>
      </c>
      <c r="G130" s="134" t="s">
        <v>4</v>
      </c>
      <c r="H130" s="12" t="s">
        <v>43</v>
      </c>
      <c r="I130" s="11" t="s">
        <v>44</v>
      </c>
      <c r="J130" s="134" t="s">
        <v>4</v>
      </c>
      <c r="K130" s="12" t="s">
        <v>43</v>
      </c>
      <c r="L130" s="11" t="s">
        <v>44</v>
      </c>
      <c r="M130" s="134" t="s">
        <v>4</v>
      </c>
      <c r="N130" s="12" t="s">
        <v>43</v>
      </c>
      <c r="O130" s="11" t="s">
        <v>44</v>
      </c>
      <c r="P130" s="352"/>
      <c r="Q130" s="10"/>
      <c r="R130" s="10"/>
      <c r="S130" s="10"/>
      <c r="T130" s="10" t="s">
        <v>65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58</v>
      </c>
      <c r="AE130" s="10"/>
      <c r="AF130" s="10"/>
      <c r="AG130" s="10"/>
      <c r="AH130" s="10"/>
    </row>
    <row r="131" spans="1:34" ht="41.25" customHeight="1" x14ac:dyDescent="0.25">
      <c r="A131" s="303" t="s">
        <v>24</v>
      </c>
      <c r="B131" s="433">
        <v>0</v>
      </c>
      <c r="C131" s="290">
        <v>59</v>
      </c>
      <c r="D131" s="291">
        <v>59</v>
      </c>
      <c r="E131" s="433">
        <v>0</v>
      </c>
      <c r="F131" s="290">
        <v>0</v>
      </c>
      <c r="G131" s="291">
        <v>0</v>
      </c>
      <c r="H131" s="433">
        <v>0</v>
      </c>
      <c r="I131" s="290">
        <v>0</v>
      </c>
      <c r="J131" s="292">
        <v>0</v>
      </c>
      <c r="K131" s="293">
        <v>0</v>
      </c>
      <c r="L131" s="290">
        <v>0</v>
      </c>
      <c r="M131" s="292">
        <v>0</v>
      </c>
      <c r="N131" s="294">
        <f t="shared" ref="N131:P135" si="21">B131+E131+H131+K131</f>
        <v>0</v>
      </c>
      <c r="O131" s="295">
        <f t="shared" si="21"/>
        <v>59</v>
      </c>
      <c r="P131" s="296">
        <f t="shared" si="21"/>
        <v>59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6" t="s">
        <v>59</v>
      </c>
      <c r="B132" s="149">
        <v>15</v>
      </c>
      <c r="C132" s="150">
        <v>7</v>
      </c>
      <c r="D132" s="151">
        <v>22</v>
      </c>
      <c r="E132" s="149">
        <v>6</v>
      </c>
      <c r="F132" s="150">
        <v>33</v>
      </c>
      <c r="G132" s="151">
        <v>39</v>
      </c>
      <c r="H132" s="149">
        <v>8</v>
      </c>
      <c r="I132" s="150">
        <v>27</v>
      </c>
      <c r="J132" s="151">
        <v>35</v>
      </c>
      <c r="K132" s="149">
        <v>9</v>
      </c>
      <c r="L132" s="150">
        <v>5</v>
      </c>
      <c r="M132" s="151">
        <v>14</v>
      </c>
      <c r="N132" s="154">
        <f t="shared" si="21"/>
        <v>38</v>
      </c>
      <c r="O132" s="152">
        <f t="shared" si="21"/>
        <v>72</v>
      </c>
      <c r="P132" s="153">
        <f t="shared" si="21"/>
        <v>110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7" t="s">
        <v>25</v>
      </c>
      <c r="B133" s="149">
        <v>0</v>
      </c>
      <c r="C133" s="150">
        <v>20</v>
      </c>
      <c r="D133" s="151">
        <v>20</v>
      </c>
      <c r="E133" s="149">
        <v>0</v>
      </c>
      <c r="F133" s="150">
        <v>30</v>
      </c>
      <c r="G133" s="151">
        <v>30</v>
      </c>
      <c r="H133" s="149">
        <v>0</v>
      </c>
      <c r="I133" s="150">
        <v>22</v>
      </c>
      <c r="J133" s="151">
        <v>22</v>
      </c>
      <c r="K133" s="149">
        <v>0</v>
      </c>
      <c r="L133" s="150">
        <v>30</v>
      </c>
      <c r="M133" s="151">
        <v>30</v>
      </c>
      <c r="N133" s="154">
        <f>B133+E133+H133+K133</f>
        <v>0</v>
      </c>
      <c r="O133" s="152">
        <f t="shared" si="21"/>
        <v>102</v>
      </c>
      <c r="P133" s="153">
        <f t="shared" si="21"/>
        <v>102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7" t="s">
        <v>26</v>
      </c>
      <c r="B134" s="149">
        <v>10</v>
      </c>
      <c r="C134" s="150">
        <v>0</v>
      </c>
      <c r="D134" s="151">
        <v>10</v>
      </c>
      <c r="E134" s="149">
        <v>7</v>
      </c>
      <c r="F134" s="150">
        <v>16</v>
      </c>
      <c r="G134" s="151">
        <v>23</v>
      </c>
      <c r="H134" s="149">
        <v>20</v>
      </c>
      <c r="I134" s="150">
        <v>20</v>
      </c>
      <c r="J134" s="151">
        <v>40</v>
      </c>
      <c r="K134" s="149">
        <v>23</v>
      </c>
      <c r="L134" s="150">
        <v>20</v>
      </c>
      <c r="M134" s="151">
        <v>43</v>
      </c>
      <c r="N134" s="154">
        <f>B134+E134+H134+K134</f>
        <v>60</v>
      </c>
      <c r="O134" s="152">
        <f t="shared" si="21"/>
        <v>56</v>
      </c>
      <c r="P134" s="153">
        <f t="shared" si="21"/>
        <v>116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7" t="s">
        <v>27</v>
      </c>
      <c r="B135" s="304">
        <v>0</v>
      </c>
      <c r="C135" s="305">
        <v>5</v>
      </c>
      <c r="D135" s="306">
        <v>5</v>
      </c>
      <c r="E135" s="304">
        <v>0</v>
      </c>
      <c r="F135" s="305">
        <v>8</v>
      </c>
      <c r="G135" s="306">
        <v>8</v>
      </c>
      <c r="H135" s="304">
        <v>13</v>
      </c>
      <c r="I135" s="305">
        <v>31</v>
      </c>
      <c r="J135" s="306">
        <v>44</v>
      </c>
      <c r="K135" s="304">
        <v>14</v>
      </c>
      <c r="L135" s="305">
        <v>8</v>
      </c>
      <c r="M135" s="306">
        <v>22</v>
      </c>
      <c r="N135" s="307">
        <f t="shared" si="21"/>
        <v>27</v>
      </c>
      <c r="O135" s="308">
        <f t="shared" si="21"/>
        <v>52</v>
      </c>
      <c r="P135" s="309">
        <f t="shared" si="21"/>
        <v>79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72" t="s">
        <v>73</v>
      </c>
      <c r="B136" s="310">
        <f t="shared" ref="B136:P136" si="22">SUM(B131:B135)</f>
        <v>25</v>
      </c>
      <c r="C136" s="311">
        <f t="shared" si="22"/>
        <v>91</v>
      </c>
      <c r="D136" s="312">
        <f t="shared" si="22"/>
        <v>116</v>
      </c>
      <c r="E136" s="310">
        <f t="shared" si="22"/>
        <v>13</v>
      </c>
      <c r="F136" s="311">
        <f t="shared" si="22"/>
        <v>87</v>
      </c>
      <c r="G136" s="312">
        <f t="shared" si="22"/>
        <v>100</v>
      </c>
      <c r="H136" s="310">
        <f t="shared" si="22"/>
        <v>41</v>
      </c>
      <c r="I136" s="311">
        <f t="shared" si="22"/>
        <v>100</v>
      </c>
      <c r="J136" s="312">
        <f t="shared" si="22"/>
        <v>141</v>
      </c>
      <c r="K136" s="310">
        <f t="shared" si="22"/>
        <v>46</v>
      </c>
      <c r="L136" s="311">
        <f t="shared" si="22"/>
        <v>63</v>
      </c>
      <c r="M136" s="312">
        <f t="shared" si="22"/>
        <v>109</v>
      </c>
      <c r="N136" s="92">
        <f t="shared" si="22"/>
        <v>125</v>
      </c>
      <c r="O136" s="313">
        <f t="shared" si="22"/>
        <v>341</v>
      </c>
      <c r="P136" s="314">
        <f t="shared" si="22"/>
        <v>466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342" t="s">
        <v>74</v>
      </c>
      <c r="B138" s="342"/>
      <c r="C138" s="342"/>
      <c r="D138" s="342"/>
      <c r="E138" s="342"/>
      <c r="F138" s="342"/>
      <c r="G138" s="342"/>
      <c r="H138" s="342"/>
      <c r="I138" s="342"/>
      <c r="J138" s="342"/>
      <c r="K138" s="342"/>
      <c r="L138" s="342"/>
      <c r="M138" s="342"/>
      <c r="N138" s="342"/>
      <c r="O138" s="342"/>
      <c r="P138" s="342"/>
    </row>
    <row r="139" spans="1:34" ht="20.25" customHeight="1" x14ac:dyDescent="0.2">
      <c r="A139" s="343" t="s">
        <v>78</v>
      </c>
      <c r="B139" s="343"/>
      <c r="C139" s="343"/>
      <c r="D139" s="343"/>
      <c r="E139" s="343"/>
      <c r="F139" s="343"/>
      <c r="G139" s="343"/>
      <c r="H139" s="343"/>
      <c r="I139" s="343"/>
      <c r="J139" s="343"/>
      <c r="K139" s="343"/>
      <c r="L139" s="343"/>
      <c r="M139" s="343"/>
      <c r="N139" s="343"/>
      <c r="O139" s="343"/>
      <c r="P139" s="343"/>
    </row>
    <row r="140" spans="1:34" ht="18.75" customHeight="1" thickBot="1" x14ac:dyDescent="0.25"/>
    <row r="141" spans="1:34" ht="41.25" thickBot="1" x14ac:dyDescent="0.25">
      <c r="A141" s="297" t="s">
        <v>28</v>
      </c>
      <c r="B141" s="434">
        <v>0</v>
      </c>
      <c r="C141" s="298">
        <v>118</v>
      </c>
      <c r="D141" s="299">
        <v>118</v>
      </c>
      <c r="E141" s="434">
        <v>0</v>
      </c>
      <c r="F141" s="298">
        <v>60</v>
      </c>
      <c r="G141" s="299">
        <v>60</v>
      </c>
      <c r="H141" s="434">
        <v>0</v>
      </c>
      <c r="I141" s="298">
        <v>0</v>
      </c>
      <c r="J141" s="299">
        <v>0</v>
      </c>
      <c r="K141" s="434">
        <v>0</v>
      </c>
      <c r="L141" s="298">
        <v>0</v>
      </c>
      <c r="M141" s="300">
        <v>0</v>
      </c>
      <c r="N141" s="301">
        <f t="shared" ref="N141:O141" si="23">B141+E141+H141+K141</f>
        <v>0</v>
      </c>
      <c r="O141" s="302">
        <f t="shared" si="23"/>
        <v>178</v>
      </c>
      <c r="P141" s="252">
        <f>D141+G141+J141+M141</f>
        <v>178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2734</v>
      </c>
      <c r="C143" s="51">
        <f>O123+O136+O141</f>
        <v>2672</v>
      </c>
      <c r="D143" s="52">
        <f>P123+P136+P141</f>
        <v>5406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48</v>
      </c>
      <c r="B146" s="45">
        <f>B77+B108+B143</f>
        <v>18763</v>
      </c>
      <c r="C146" s="45">
        <f>C77+C108+C143</f>
        <v>10694</v>
      </c>
      <c r="D146" s="45">
        <f>D77+D108+D143</f>
        <v>29457</v>
      </c>
      <c r="L146" s="1" t="s">
        <v>65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2022-12-02T14:01:44Z</dcterms:modified>
</cp:coreProperties>
</file>