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'СВОД  итого по КФУ (4)'!$A$1:$AK$163</definedName>
  </definedNames>
  <calcPr calcId="162913"/>
</workbook>
</file>

<file path=xl/calcChain.xml><?xml version="1.0" encoding="utf-8"?>
<calcChain xmlns="http://schemas.openxmlformats.org/spreadsheetml/2006/main"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R103" i="3" s="1"/>
  <c r="Q98" i="3"/>
  <c r="S97" i="3"/>
  <c r="S103" i="3" s="1"/>
  <c r="R97" i="3"/>
  <c r="Q97" i="3"/>
  <c r="Q103" i="3" s="1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P92" i="3" s="1"/>
  <c r="O84" i="3"/>
  <c r="O92" i="3" s="1"/>
  <c r="N84" i="3"/>
  <c r="P83" i="3"/>
  <c r="O83" i="3"/>
  <c r="N83" i="3"/>
  <c r="P82" i="3"/>
  <c r="O82" i="3"/>
  <c r="N82" i="3"/>
  <c r="N92" i="3" s="1"/>
  <c r="A63" i="3" l="1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Z63" i="3"/>
  <c r="AA63" i="3"/>
  <c r="AB63" i="3"/>
  <c r="AC63" i="3"/>
  <c r="AD63" i="3"/>
  <c r="AE63" i="3"/>
  <c r="A64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Z64" i="3"/>
  <c r="AA64" i="3"/>
  <c r="AB64" i="3"/>
  <c r="AC64" i="3"/>
  <c r="AD64" i="3"/>
  <c r="AE64" i="3"/>
  <c r="A65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Z65" i="3"/>
  <c r="AA65" i="3"/>
  <c r="AB65" i="3"/>
  <c r="AC65" i="3"/>
  <c r="AD65" i="3"/>
  <c r="AE65" i="3"/>
  <c r="A66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Z66" i="3"/>
  <c r="AA66" i="3"/>
  <c r="AB66" i="3"/>
  <c r="AC66" i="3"/>
  <c r="AD66" i="3"/>
  <c r="AE66" i="3"/>
  <c r="A67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AA67" i="3"/>
  <c r="AB67" i="3"/>
  <c r="AC67" i="3"/>
  <c r="AD67" i="3"/>
  <c r="AE67" i="3"/>
  <c r="A68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AA68" i="3"/>
  <c r="AB68" i="3"/>
  <c r="AC68" i="3"/>
  <c r="AD68" i="3"/>
  <c r="AE68" i="3"/>
  <c r="A69" i="3"/>
  <c r="B69" i="3"/>
  <c r="C69" i="3"/>
  <c r="D69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AA69" i="3"/>
  <c r="AB69" i="3"/>
  <c r="AC69" i="3"/>
  <c r="AD69" i="3"/>
  <c r="AE69" i="3"/>
  <c r="A70" i="3"/>
  <c r="B70" i="3"/>
  <c r="C70" i="3"/>
  <c r="D70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AA70" i="3"/>
  <c r="AB70" i="3"/>
  <c r="AC70" i="3"/>
  <c r="AD70" i="3"/>
  <c r="AE70" i="3"/>
  <c r="A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AA71" i="3"/>
  <c r="AB71" i="3"/>
  <c r="AC71" i="3"/>
  <c r="AD71" i="3"/>
  <c r="AE71" i="3"/>
  <c r="A47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A48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A49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A50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A51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A5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A29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K29" i="3"/>
  <c r="A30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K30" i="3"/>
  <c r="A31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32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K32" i="3"/>
  <c r="A33" i="3"/>
  <c r="B33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AA33" i="3"/>
  <c r="AB33" i="3"/>
  <c r="AC33" i="3"/>
  <c r="AD33" i="3"/>
  <c r="AE33" i="3"/>
  <c r="AF33" i="3"/>
  <c r="AG33" i="3"/>
  <c r="AH33" i="3"/>
  <c r="AI33" i="3"/>
  <c r="AJ33" i="3"/>
  <c r="AK33" i="3"/>
  <c r="A34" i="3"/>
  <c r="B34" i="3"/>
  <c r="C34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A34" i="3"/>
  <c r="AB34" i="3"/>
  <c r="AC34" i="3"/>
  <c r="AD34" i="3"/>
  <c r="AE34" i="3"/>
  <c r="AF34" i="3"/>
  <c r="AG34" i="3"/>
  <c r="AH34" i="3"/>
  <c r="AI34" i="3"/>
  <c r="AJ34" i="3"/>
  <c r="AK34" i="3"/>
  <c r="A35" i="3"/>
  <c r="B35" i="3"/>
  <c r="C35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AA35" i="3"/>
  <c r="AB35" i="3"/>
  <c r="AC35" i="3"/>
  <c r="AD35" i="3"/>
  <c r="AE35" i="3"/>
  <c r="AF35" i="3"/>
  <c r="AG35" i="3"/>
  <c r="AH35" i="3"/>
  <c r="AI35" i="3"/>
  <c r="AJ35" i="3"/>
  <c r="AK35" i="3"/>
  <c r="A36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AK36" i="3"/>
  <c r="A37" i="3"/>
  <c r="B37" i="3"/>
  <c r="C37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X37" i="3"/>
  <c r="Y37" i="3"/>
  <c r="Z37" i="3"/>
  <c r="AA37" i="3"/>
  <c r="AB37" i="3"/>
  <c r="AC37" i="3"/>
  <c r="AD37" i="3"/>
  <c r="AE37" i="3"/>
  <c r="AF37" i="3"/>
  <c r="AG37" i="3"/>
  <c r="AH37" i="3"/>
  <c r="AI37" i="3"/>
  <c r="AJ37" i="3"/>
  <c r="AK37" i="3"/>
  <c r="A38" i="3"/>
  <c r="B38" i="3"/>
  <c r="C38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X38" i="3"/>
  <c r="Y38" i="3"/>
  <c r="Z38" i="3"/>
  <c r="AA38" i="3"/>
  <c r="AB38" i="3"/>
  <c r="AC38" i="3"/>
  <c r="AD38" i="3"/>
  <c r="AE38" i="3"/>
  <c r="AF38" i="3"/>
  <c r="AG38" i="3"/>
  <c r="AH38" i="3"/>
  <c r="AI38" i="3"/>
  <c r="AJ38" i="3"/>
  <c r="AK38" i="3"/>
  <c r="A39" i="3"/>
  <c r="B39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Z39" i="3"/>
  <c r="AA39" i="3"/>
  <c r="AB39" i="3"/>
  <c r="AC39" i="3"/>
  <c r="AD39" i="3"/>
  <c r="AE39" i="3"/>
  <c r="AF39" i="3"/>
  <c r="AG39" i="3"/>
  <c r="AH39" i="3"/>
  <c r="AI39" i="3"/>
  <c r="AJ39" i="3"/>
  <c r="AK39" i="3"/>
  <c r="A40" i="3"/>
  <c r="B40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Z40" i="3"/>
  <c r="AA40" i="3"/>
  <c r="AB40" i="3"/>
  <c r="AC40" i="3"/>
  <c r="AD40" i="3"/>
  <c r="AE40" i="3"/>
  <c r="AF40" i="3"/>
  <c r="AG40" i="3"/>
  <c r="AH40" i="3"/>
  <c r="AI40" i="3"/>
  <c r="AJ40" i="3"/>
  <c r="AK40" i="3"/>
  <c r="A41" i="3"/>
  <c r="B41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Z41" i="3"/>
  <c r="AA41" i="3"/>
  <c r="AB41" i="3"/>
  <c r="AC41" i="3"/>
  <c r="AD41" i="3"/>
  <c r="AE41" i="3"/>
  <c r="AF41" i="3"/>
  <c r="AG41" i="3"/>
  <c r="AH41" i="3"/>
  <c r="AI41" i="3"/>
  <c r="AJ41" i="3"/>
  <c r="AK41" i="3"/>
  <c r="A4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Z42" i="3"/>
  <c r="AA42" i="3"/>
  <c r="AB42" i="3"/>
  <c r="AC42" i="3"/>
  <c r="AD42" i="3"/>
  <c r="AE42" i="3"/>
  <c r="AF42" i="3"/>
  <c r="AG42" i="3"/>
  <c r="AH42" i="3"/>
  <c r="AI42" i="3"/>
  <c r="AJ42" i="3"/>
  <c r="AK42" i="3"/>
  <c r="A9" i="3"/>
  <c r="B9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10" i="3"/>
  <c r="B10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11" i="3"/>
  <c r="B11" i="3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12" i="3"/>
  <c r="B12" i="3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13" i="3"/>
  <c r="B13" i="3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14" i="3"/>
  <c r="B14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15" i="3"/>
  <c r="B15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16" i="3"/>
  <c r="B16" i="3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17" i="3"/>
  <c r="B17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18" i="3"/>
  <c r="B18" i="3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19" i="3"/>
  <c r="B19" i="3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20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21" i="3"/>
  <c r="B21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2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M133" i="3" l="1"/>
  <c r="L133" i="3"/>
  <c r="K133" i="3"/>
  <c r="J133" i="3"/>
  <c r="I133" i="3"/>
  <c r="H133" i="3"/>
  <c r="G133" i="3"/>
  <c r="F133" i="3"/>
  <c r="E133" i="3"/>
  <c r="D133" i="3"/>
  <c r="C133" i="3"/>
  <c r="B133" i="3"/>
  <c r="P132" i="3"/>
  <c r="O132" i="3"/>
  <c r="N132" i="3"/>
  <c r="P131" i="3"/>
  <c r="O131" i="3"/>
  <c r="N131" i="3"/>
  <c r="P130" i="3"/>
  <c r="O130" i="3"/>
  <c r="N130" i="3"/>
  <c r="P129" i="3"/>
  <c r="P133" i="3" s="1"/>
  <c r="O129" i="3"/>
  <c r="N129" i="3"/>
  <c r="P128" i="3"/>
  <c r="O128" i="3"/>
  <c r="N128" i="3"/>
  <c r="P127" i="3"/>
  <c r="O127" i="3"/>
  <c r="O133" i="3" s="1"/>
  <c r="N127" i="3"/>
  <c r="N133" i="3" s="1"/>
  <c r="N116" i="3"/>
  <c r="O116" i="3"/>
  <c r="P116" i="3"/>
  <c r="P120" i="3" s="1"/>
  <c r="A116" i="3"/>
  <c r="B116" i="3"/>
  <c r="C116" i="3"/>
  <c r="D116" i="3"/>
  <c r="D120" i="3" s="1"/>
  <c r="E116" i="3"/>
  <c r="E120" i="3" s="1"/>
  <c r="F116" i="3"/>
  <c r="G116" i="3"/>
  <c r="H116" i="3"/>
  <c r="I116" i="3"/>
  <c r="J116" i="3"/>
  <c r="K116" i="3"/>
  <c r="L116" i="3"/>
  <c r="L120" i="3" s="1"/>
  <c r="M116" i="3"/>
  <c r="M120" i="3" s="1"/>
  <c r="N118" i="3"/>
  <c r="O118" i="3"/>
  <c r="P118" i="3"/>
  <c r="P119" i="3"/>
  <c r="O119" i="3"/>
  <c r="N119" i="3"/>
  <c r="P117" i="3"/>
  <c r="O117" i="3"/>
  <c r="N117" i="3"/>
  <c r="H120" i="3"/>
  <c r="G120" i="3"/>
  <c r="C120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A118" i="3"/>
  <c r="B118" i="3"/>
  <c r="C118" i="3"/>
  <c r="D118" i="3"/>
  <c r="E118" i="3"/>
  <c r="F118" i="3"/>
  <c r="G118" i="3"/>
  <c r="H118" i="3"/>
  <c r="I118" i="3"/>
  <c r="J118" i="3"/>
  <c r="K118" i="3"/>
  <c r="L118" i="3"/>
  <c r="M118" i="3"/>
  <c r="A120" i="3"/>
  <c r="B120" i="3"/>
  <c r="F120" i="3"/>
  <c r="I120" i="3"/>
  <c r="J120" i="3"/>
  <c r="K120" i="3"/>
  <c r="N120" i="3" l="1"/>
  <c r="O120" i="3"/>
  <c r="P139" i="3" l="1"/>
  <c r="O139" i="3"/>
  <c r="N139" i="3"/>
  <c r="V57" i="3" l="1"/>
  <c r="V58" i="3" s="1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C74" i="3" l="1"/>
  <c r="B74" i="3"/>
  <c r="C75" i="3"/>
  <c r="D141" i="3"/>
  <c r="D75" i="3"/>
  <c r="B105" i="3"/>
  <c r="D74" i="3"/>
  <c r="B75" i="3"/>
  <c r="C73" i="3" l="1"/>
  <c r="D73" i="3"/>
  <c r="D76" i="3" s="1"/>
  <c r="B73" i="3"/>
  <c r="B76" i="3" s="1"/>
  <c r="C105" i="3"/>
  <c r="C76" i="3"/>
  <c r="C141" i="3"/>
  <c r="D105" i="3"/>
  <c r="B141" i="3"/>
  <c r="D144" i="3" l="1"/>
  <c r="B144" i="3"/>
  <c r="C144" i="3"/>
</calcChain>
</file>

<file path=xl/sharedStrings.xml><?xml version="1.0" encoding="utf-8"?>
<sst xmlns="http://schemas.openxmlformats.org/spreadsheetml/2006/main" count="379" uniqueCount="78">
  <si>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</si>
  <si>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</si>
  <si>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</si>
  <si>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</si>
  <si>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</si>
  <si>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</si>
  <si>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</si>
  <si>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</si>
  <si>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</si>
  <si>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</si>
  <si>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</si>
  <si>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</si>
  <si>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</si>
  <si>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</si>
  <si>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</si>
  <si>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</si>
  <si>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</si>
  <si>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</si>
  <si>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</si>
  <si>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</si>
  <si>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</si>
  <si>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</si>
  <si>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</si>
  <si>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</si>
  <si>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</si>
  <si>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</si>
  <si>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</si>
  <si>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</si>
  <si>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</si>
  <si>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</si>
  <si>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</si>
  <si>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</si>
  <si>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</si>
  <si>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</si>
  <si>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</si>
  <si>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</si>
  <si>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</si>
  <si>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</si>
  <si>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</si>
  <si>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</si>
  <si>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</si>
  <si>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</si>
  <si>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</si>
  <si>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</si>
  <si>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</si>
  <si>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</si>
  <si>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</si>
  <si>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</si>
  <si>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</si>
  <si>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</si>
  <si>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</si>
  <si>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</si>
  <si>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</si>
  <si>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</si>
  <si>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</si>
  <si>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</si>
  <si>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</si>
  <si>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</si>
  <si>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</si>
  <si>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</si>
  <si>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</si>
  <si>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</si>
  <si>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</si>
  <si>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</si>
  <si>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</si>
  <si>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</si>
  <si>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</si>
  <si>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</si>
  <si>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</si>
  <si>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</si>
  <si>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</si>
  <si>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</si>
  <si>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>Контингент аспирантуры   ЗФО  по состоянию на 01.05.2024 года</t>
  </si>
  <si>
    <t>Контингент аспирантуры   ОФО  по состоянию на 01.05.2024  г.</t>
  </si>
  <si>
    <t>Сводная ведомость контингента бакалавриата и магистратуры очно-заочной  формы обучения на 01.05. 2024 года</t>
  </si>
  <si>
    <t>Сводная ведомость контингента специалитета очно- заочной формы обучения по состоянию на 01.05. 2024 года</t>
  </si>
  <si>
    <t>Сводная ведомость контингента специалитета  очной формы обучения по состоянию на 01.05. 2024 года</t>
  </si>
  <si>
    <t>на 01.05.2024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</si>
</sst>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82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47" fillId="4" borderId="105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26" fillId="4" borderId="87" xfId="12" applyFont="1" applyFill="1" applyBorder="1" applyAlignment="1">
      <alignment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6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47" fillId="4" borderId="77" xfId="12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32" fillId="4" borderId="87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profobrazov-.-srednee-&#1085;&#1072;-01.05.24%20xl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Kontingent%20Mart/Svod-profobrazov-.-srednee-&#1085;&#1072;-01.03.24%20xl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Kontingent%20Aprel/Svod-profobrazov-.-srednee-&#1085;&#1072;-01.04.24%20xl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12">
          <cell r="A12" t="str">
            <v xml:space="preserve">Техникум гидромелиорации </v>
          </cell>
          <cell r="B12">
            <v>76</v>
          </cell>
          <cell r="C12">
            <v>40</v>
          </cell>
          <cell r="D12">
            <v>116</v>
          </cell>
          <cell r="E12">
            <v>88</v>
          </cell>
          <cell r="F12">
            <v>22</v>
          </cell>
          <cell r="G12">
            <v>110</v>
          </cell>
          <cell r="H12">
            <v>40</v>
          </cell>
          <cell r="I12">
            <v>32</v>
          </cell>
          <cell r="J12">
            <v>72</v>
          </cell>
          <cell r="K12">
            <v>19</v>
          </cell>
          <cell r="L12">
            <v>8</v>
          </cell>
          <cell r="M12">
            <v>27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A8" t="str">
            <v>Таврический колледж</v>
          </cell>
        </row>
        <row r="14">
          <cell r="A14" t="str">
            <v xml:space="preserve">Многопрофильный колледж Юго-Восточной академии </v>
          </cell>
        </row>
        <row r="16">
          <cell r="A16" t="str">
            <v>Итого :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СЗ ОФО ОТКЗ"/>
      <sheetName val="ССЗ ЗФО ОТКЗ"/>
      <sheetName val="ССЗ ОФО ПАК "/>
      <sheetName val="ССЗ ЗФО ПАК"/>
      <sheetName val="ССЗ ОФО БКСАиД"/>
      <sheetName val="ССЗ ЗФО БКСАиД"/>
      <sheetName val="ССЗ Т.К ОФО "/>
      <sheetName val="ССЗ Т. К. ЗФО"/>
      <sheetName val="ССЗ ОФО ТГ МСХ"/>
      <sheetName val="ССЗ ЗФО ТГМСХ"/>
      <sheetName val="ССЗ ОФО Медкол"/>
      <sheetName val="ССЗ ОЗФО Медкол"/>
      <sheetName val="ССЗ ОФО МКЮВА"/>
      <sheetName val="ССЗ ОФО ГПА "/>
      <sheetName val="ССЗ ЗФО ГПА"/>
      <sheetName val="Свод по ССЗ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8">
          <cell r="B8">
            <v>90</v>
          </cell>
        </row>
        <row r="14">
          <cell r="B14">
            <v>0</v>
          </cell>
          <cell r="C14">
            <v>70</v>
          </cell>
          <cell r="D14">
            <v>70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>
        <row r="9">
          <cell r="A9" t="str">
            <v>Таврическая академия</v>
          </cell>
          <cell r="B9">
            <v>349</v>
          </cell>
          <cell r="C9">
            <v>130</v>
          </cell>
          <cell r="D9">
            <v>479</v>
          </cell>
          <cell r="E9">
            <v>363</v>
          </cell>
          <cell r="F9">
            <v>109</v>
          </cell>
          <cell r="G9">
            <v>472</v>
          </cell>
          <cell r="H9">
            <v>315</v>
          </cell>
          <cell r="I9">
            <v>88</v>
          </cell>
          <cell r="J9">
            <v>403</v>
          </cell>
          <cell r="K9">
            <v>333</v>
          </cell>
          <cell r="L9">
            <v>86</v>
          </cell>
          <cell r="M9">
            <v>419</v>
          </cell>
          <cell r="N9">
            <v>0</v>
          </cell>
          <cell r="O9">
            <v>0</v>
          </cell>
          <cell r="P9">
            <v>0</v>
          </cell>
          <cell r="Q9">
            <v>1360</v>
          </cell>
          <cell r="R9">
            <v>413</v>
          </cell>
          <cell r="S9">
            <v>1773</v>
          </cell>
          <cell r="T9">
            <v>152</v>
          </cell>
          <cell r="U9">
            <v>44</v>
          </cell>
          <cell r="V9">
            <v>196</v>
          </cell>
          <cell r="W9">
            <v>139</v>
          </cell>
          <cell r="X9">
            <v>23</v>
          </cell>
          <cell r="Y9">
            <v>162</v>
          </cell>
          <cell r="Z9">
            <v>291</v>
          </cell>
          <cell r="AA9">
            <v>67</v>
          </cell>
          <cell r="AB9">
            <v>358</v>
          </cell>
          <cell r="AC9">
            <v>1651</v>
          </cell>
          <cell r="AD9">
            <v>480</v>
          </cell>
          <cell r="AE9">
            <v>2131</v>
          </cell>
        </row>
        <row r="10">
          <cell r="A10" t="str">
            <v>Институт  филологии</v>
          </cell>
          <cell r="B10">
            <v>174</v>
          </cell>
          <cell r="C10">
            <v>14</v>
          </cell>
          <cell r="D10">
            <v>188</v>
          </cell>
          <cell r="E10">
            <v>184</v>
          </cell>
          <cell r="F10">
            <v>3</v>
          </cell>
          <cell r="G10">
            <v>187</v>
          </cell>
          <cell r="H10">
            <v>144</v>
          </cell>
          <cell r="I10">
            <v>2</v>
          </cell>
          <cell r="J10">
            <v>146</v>
          </cell>
          <cell r="K10">
            <v>174</v>
          </cell>
          <cell r="L10">
            <v>5</v>
          </cell>
          <cell r="M10">
            <v>179</v>
          </cell>
          <cell r="N10">
            <v>0</v>
          </cell>
          <cell r="O10">
            <v>0</v>
          </cell>
          <cell r="P10">
            <v>0</v>
          </cell>
          <cell r="Q10">
            <v>676</v>
          </cell>
          <cell r="R10">
            <v>24</v>
          </cell>
          <cell r="S10">
            <v>700</v>
          </cell>
          <cell r="T10">
            <v>83</v>
          </cell>
          <cell r="U10">
            <v>1</v>
          </cell>
          <cell r="V10">
            <v>84</v>
          </cell>
          <cell r="W10">
            <v>115</v>
          </cell>
          <cell r="X10">
            <v>0</v>
          </cell>
          <cell r="Y10">
            <v>115</v>
          </cell>
          <cell r="Z10">
            <v>198</v>
          </cell>
          <cell r="AA10">
            <v>1</v>
          </cell>
          <cell r="AB10">
            <v>199</v>
          </cell>
          <cell r="AC10">
            <v>874</v>
          </cell>
          <cell r="AD10">
            <v>25</v>
          </cell>
          <cell r="AE10">
            <v>899</v>
          </cell>
        </row>
        <row r="11">
          <cell r="A11" t="str">
            <v>Институт медиакоммуникаций, медиатехнологий и дизайна</v>
          </cell>
          <cell r="B11">
            <v>58</v>
          </cell>
          <cell r="C11">
            <v>52</v>
          </cell>
          <cell r="D11">
            <v>110</v>
          </cell>
          <cell r="E11">
            <v>79</v>
          </cell>
          <cell r="F11">
            <v>24</v>
          </cell>
          <cell r="G11">
            <v>103</v>
          </cell>
          <cell r="H11">
            <v>71</v>
          </cell>
          <cell r="I11">
            <v>12</v>
          </cell>
          <cell r="J11">
            <v>83</v>
          </cell>
          <cell r="K11">
            <v>75</v>
          </cell>
          <cell r="L11">
            <v>13</v>
          </cell>
          <cell r="M11">
            <v>88</v>
          </cell>
          <cell r="N11">
            <v>0</v>
          </cell>
          <cell r="O11">
            <v>0</v>
          </cell>
          <cell r="P11">
            <v>0</v>
          </cell>
          <cell r="Q11">
            <v>283</v>
          </cell>
          <cell r="R11">
            <v>101</v>
          </cell>
          <cell r="S11">
            <v>384</v>
          </cell>
          <cell r="T11">
            <v>18</v>
          </cell>
          <cell r="U11">
            <v>2</v>
          </cell>
          <cell r="V11">
            <v>20</v>
          </cell>
          <cell r="W11">
            <v>30</v>
          </cell>
          <cell r="X11">
            <v>0</v>
          </cell>
          <cell r="Y11">
            <v>30</v>
          </cell>
          <cell r="Z11">
            <v>48</v>
          </cell>
          <cell r="AA11">
            <v>2</v>
          </cell>
          <cell r="AB11">
            <v>50</v>
          </cell>
          <cell r="AC11">
            <v>331</v>
          </cell>
          <cell r="AD11">
            <v>103</v>
          </cell>
          <cell r="AE11">
            <v>434</v>
          </cell>
        </row>
        <row r="12">
          <cell r="A12" t="str">
            <v>Институт биохимических технологий, экологии и фармации</v>
          </cell>
          <cell r="B12">
            <v>86</v>
          </cell>
          <cell r="C12">
            <v>3</v>
          </cell>
          <cell r="D12">
            <v>89</v>
          </cell>
          <cell r="E12">
            <v>84</v>
          </cell>
          <cell r="F12">
            <v>2</v>
          </cell>
          <cell r="G12">
            <v>86</v>
          </cell>
          <cell r="H12">
            <v>65</v>
          </cell>
          <cell r="I12">
            <v>1</v>
          </cell>
          <cell r="J12">
            <v>66</v>
          </cell>
          <cell r="K12">
            <v>97</v>
          </cell>
          <cell r="L12">
            <v>2</v>
          </cell>
          <cell r="M12">
            <v>99</v>
          </cell>
          <cell r="N12">
            <v>0</v>
          </cell>
          <cell r="O12">
            <v>0</v>
          </cell>
          <cell r="P12">
            <v>0</v>
          </cell>
          <cell r="Q12">
            <v>332</v>
          </cell>
          <cell r="R12">
            <v>8</v>
          </cell>
          <cell r="S12">
            <v>340</v>
          </cell>
          <cell r="T12">
            <v>32</v>
          </cell>
          <cell r="U12">
            <v>0</v>
          </cell>
          <cell r="V12">
            <v>32</v>
          </cell>
          <cell r="W12">
            <v>39</v>
          </cell>
          <cell r="X12">
            <v>1</v>
          </cell>
          <cell r="Y12">
            <v>40</v>
          </cell>
          <cell r="Z12">
            <v>71</v>
          </cell>
          <cell r="AA12">
            <v>1</v>
          </cell>
          <cell r="AB12">
            <v>72</v>
          </cell>
          <cell r="AC12">
            <v>403</v>
          </cell>
          <cell r="AD12">
            <v>9</v>
          </cell>
          <cell r="AE12">
            <v>412</v>
          </cell>
        </row>
        <row r="13">
          <cell r="A13" t="str">
            <v>Академия строительства и архитектуры</v>
          </cell>
          <cell r="B13">
            <v>176</v>
          </cell>
          <cell r="C13">
            <v>27</v>
          </cell>
          <cell r="D13">
            <v>203</v>
          </cell>
          <cell r="E13">
            <v>186</v>
          </cell>
          <cell r="F13">
            <v>15</v>
          </cell>
          <cell r="G13">
            <v>201</v>
          </cell>
          <cell r="H13">
            <v>158</v>
          </cell>
          <cell r="I13">
            <v>7</v>
          </cell>
          <cell r="J13">
            <v>165</v>
          </cell>
          <cell r="K13">
            <v>185</v>
          </cell>
          <cell r="L13">
            <v>8</v>
          </cell>
          <cell r="M13">
            <v>193</v>
          </cell>
          <cell r="N13">
            <v>57</v>
          </cell>
          <cell r="O13">
            <v>7</v>
          </cell>
          <cell r="P13">
            <v>64</v>
          </cell>
          <cell r="Q13">
            <v>762</v>
          </cell>
          <cell r="R13">
            <v>64</v>
          </cell>
          <cell r="S13">
            <v>826</v>
          </cell>
          <cell r="T13">
            <v>87</v>
          </cell>
          <cell r="U13">
            <v>15</v>
          </cell>
          <cell r="V13">
            <v>102</v>
          </cell>
          <cell r="W13">
            <v>113</v>
          </cell>
          <cell r="X13">
            <v>3</v>
          </cell>
          <cell r="Y13">
            <v>116</v>
          </cell>
          <cell r="Z13">
            <v>199</v>
          </cell>
          <cell r="AA13">
            <v>18</v>
          </cell>
          <cell r="AB13">
            <v>217</v>
          </cell>
          <cell r="AC13">
            <v>961</v>
          </cell>
          <cell r="AD13">
            <v>82</v>
          </cell>
          <cell r="AE13">
            <v>1043</v>
          </cell>
        </row>
        <row r="14">
          <cell r="A14" t="str">
            <v xml:space="preserve">Агротехнологическая академия </v>
          </cell>
          <cell r="B14">
            <v>225</v>
          </cell>
          <cell r="C14">
            <v>4</v>
          </cell>
          <cell r="D14">
            <v>229</v>
          </cell>
          <cell r="E14">
            <v>152</v>
          </cell>
          <cell r="F14">
            <v>2</v>
          </cell>
          <cell r="G14">
            <v>154</v>
          </cell>
          <cell r="H14">
            <v>144</v>
          </cell>
          <cell r="I14">
            <v>1</v>
          </cell>
          <cell r="J14">
            <v>145</v>
          </cell>
          <cell r="K14">
            <v>181</v>
          </cell>
          <cell r="L14">
            <v>1</v>
          </cell>
          <cell r="M14">
            <v>182</v>
          </cell>
          <cell r="N14">
            <v>0</v>
          </cell>
          <cell r="O14">
            <v>0</v>
          </cell>
          <cell r="P14">
            <v>0</v>
          </cell>
          <cell r="Q14">
            <v>702</v>
          </cell>
          <cell r="R14">
            <v>8</v>
          </cell>
          <cell r="S14">
            <v>710</v>
          </cell>
          <cell r="T14">
            <v>93</v>
          </cell>
          <cell r="U14">
            <v>3</v>
          </cell>
          <cell r="V14">
            <v>96</v>
          </cell>
          <cell r="W14">
            <v>94</v>
          </cell>
          <cell r="X14">
            <v>8</v>
          </cell>
          <cell r="Y14">
            <v>102</v>
          </cell>
          <cell r="Z14">
            <v>187</v>
          </cell>
          <cell r="AA14">
            <v>11</v>
          </cell>
          <cell r="AB14">
            <v>198</v>
          </cell>
          <cell r="AC14">
            <v>889</v>
          </cell>
          <cell r="AD14">
            <v>19</v>
          </cell>
          <cell r="AE14">
            <v>908</v>
          </cell>
        </row>
        <row r="15">
          <cell r="A15" t="str">
            <v>Физико-технический институт</v>
          </cell>
          <cell r="B15">
            <v>332</v>
          </cell>
          <cell r="C15">
            <v>31</v>
          </cell>
          <cell r="D15">
            <v>363</v>
          </cell>
          <cell r="E15">
            <v>330</v>
          </cell>
          <cell r="F15">
            <v>15</v>
          </cell>
          <cell r="G15">
            <v>345</v>
          </cell>
          <cell r="H15">
            <v>293</v>
          </cell>
          <cell r="I15">
            <v>15</v>
          </cell>
          <cell r="J15">
            <v>308</v>
          </cell>
          <cell r="K15">
            <v>301</v>
          </cell>
          <cell r="L15">
            <v>8</v>
          </cell>
          <cell r="M15">
            <v>309</v>
          </cell>
          <cell r="N15">
            <v>0</v>
          </cell>
          <cell r="O15">
            <v>0</v>
          </cell>
          <cell r="P15">
            <v>0</v>
          </cell>
          <cell r="Q15">
            <v>1256</v>
          </cell>
          <cell r="R15">
            <v>69</v>
          </cell>
          <cell r="S15">
            <v>1325</v>
          </cell>
          <cell r="T15">
            <v>107</v>
          </cell>
          <cell r="U15">
            <v>11</v>
          </cell>
          <cell r="V15">
            <v>118</v>
          </cell>
          <cell r="W15">
            <v>169</v>
          </cell>
          <cell r="X15">
            <v>2</v>
          </cell>
          <cell r="Y15">
            <v>171</v>
          </cell>
          <cell r="Z15">
            <v>276</v>
          </cell>
          <cell r="AA15">
            <v>13</v>
          </cell>
          <cell r="AB15">
            <v>289</v>
          </cell>
          <cell r="AC15">
            <v>1532</v>
          </cell>
          <cell r="AD15">
            <v>82</v>
          </cell>
          <cell r="AE15">
            <v>1614</v>
          </cell>
        </row>
        <row r="16">
          <cell r="A16" t="str">
            <v>Институт экономики и управления</v>
          </cell>
          <cell r="B16">
            <v>253</v>
          </cell>
          <cell r="C16">
            <v>21</v>
          </cell>
          <cell r="D16">
            <v>274</v>
          </cell>
          <cell r="E16">
            <v>277</v>
          </cell>
          <cell r="F16">
            <v>10</v>
          </cell>
          <cell r="G16">
            <v>287</v>
          </cell>
          <cell r="H16">
            <v>242</v>
          </cell>
          <cell r="I16">
            <v>38</v>
          </cell>
          <cell r="J16">
            <v>280</v>
          </cell>
          <cell r="K16">
            <v>247</v>
          </cell>
          <cell r="L16">
            <v>22</v>
          </cell>
          <cell r="M16">
            <v>269</v>
          </cell>
          <cell r="N16">
            <v>0</v>
          </cell>
          <cell r="O16">
            <v>0</v>
          </cell>
          <cell r="P16">
            <v>0</v>
          </cell>
          <cell r="Q16">
            <v>1019</v>
          </cell>
          <cell r="R16">
            <v>91</v>
          </cell>
          <cell r="S16">
            <v>1110</v>
          </cell>
          <cell r="T16">
            <v>127</v>
          </cell>
          <cell r="U16">
            <v>16</v>
          </cell>
          <cell r="V16">
            <v>143</v>
          </cell>
          <cell r="W16">
            <v>150</v>
          </cell>
          <cell r="X16">
            <v>11</v>
          </cell>
          <cell r="Y16">
            <v>161</v>
          </cell>
          <cell r="Z16">
            <v>277</v>
          </cell>
          <cell r="AA16">
            <v>27</v>
          </cell>
          <cell r="AB16">
            <v>304</v>
          </cell>
          <cell r="AC16">
            <v>1296</v>
          </cell>
          <cell r="AD16">
            <v>118</v>
          </cell>
          <cell r="AE16">
            <v>1414</v>
          </cell>
        </row>
        <row r="17">
          <cell r="A17" t="str">
            <v>Медицинская академия имени С.И.Георгиевского</v>
          </cell>
          <cell r="B17">
            <v>50</v>
          </cell>
          <cell r="C17">
            <v>9</v>
          </cell>
          <cell r="D17">
            <v>59</v>
          </cell>
          <cell r="E17">
            <v>43</v>
          </cell>
          <cell r="F17">
            <v>6</v>
          </cell>
          <cell r="G17">
            <v>49</v>
          </cell>
          <cell r="H17">
            <v>42</v>
          </cell>
          <cell r="I17">
            <v>1</v>
          </cell>
          <cell r="J17">
            <v>43</v>
          </cell>
          <cell r="K17">
            <v>26</v>
          </cell>
          <cell r="L17">
            <v>4</v>
          </cell>
          <cell r="M17">
            <v>30</v>
          </cell>
          <cell r="N17">
            <v>0</v>
          </cell>
          <cell r="O17">
            <v>0</v>
          </cell>
          <cell r="P17">
            <v>0</v>
          </cell>
          <cell r="Q17">
            <v>161</v>
          </cell>
          <cell r="R17">
            <v>20</v>
          </cell>
          <cell r="S17">
            <v>181</v>
          </cell>
          <cell r="T17">
            <v>17</v>
          </cell>
          <cell r="U17">
            <v>0</v>
          </cell>
          <cell r="V17">
            <v>17</v>
          </cell>
          <cell r="W17">
            <v>20</v>
          </cell>
          <cell r="X17">
            <v>0</v>
          </cell>
          <cell r="Y17">
            <v>20</v>
          </cell>
          <cell r="Z17">
            <v>37</v>
          </cell>
          <cell r="AA17">
            <v>0</v>
          </cell>
          <cell r="AB17">
            <v>37</v>
          </cell>
          <cell r="AC17">
            <v>198</v>
          </cell>
          <cell r="AD17">
            <v>20</v>
          </cell>
          <cell r="AE17">
            <v>218</v>
          </cell>
        </row>
        <row r="18">
          <cell r="A18" t="str">
            <v>Институт педагогического образования и менеджмента                   (г. Армянск)</v>
          </cell>
          <cell r="B18">
            <v>51</v>
          </cell>
          <cell r="C18">
            <v>0</v>
          </cell>
          <cell r="D18">
            <v>51</v>
          </cell>
          <cell r="E18">
            <v>48</v>
          </cell>
          <cell r="F18">
            <v>0</v>
          </cell>
          <cell r="G18">
            <v>48</v>
          </cell>
          <cell r="H18">
            <v>24</v>
          </cell>
          <cell r="I18">
            <v>0</v>
          </cell>
          <cell r="J18">
            <v>24</v>
          </cell>
          <cell r="K18">
            <v>44</v>
          </cell>
          <cell r="L18">
            <v>0</v>
          </cell>
          <cell r="M18">
            <v>44</v>
          </cell>
          <cell r="N18">
            <v>0</v>
          </cell>
          <cell r="O18">
            <v>0</v>
          </cell>
          <cell r="P18">
            <v>0</v>
          </cell>
          <cell r="Q18">
            <v>167</v>
          </cell>
          <cell r="R18">
            <v>0</v>
          </cell>
          <cell r="S18">
            <v>167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167</v>
          </cell>
          <cell r="AD18">
            <v>0</v>
          </cell>
          <cell r="AE18">
            <v>167</v>
          </cell>
        </row>
        <row r="19">
          <cell r="A19" t="str">
            <v>Гуманитарно-педагогическая академия               ( г. Ялта)</v>
          </cell>
          <cell r="B19">
            <v>115</v>
          </cell>
          <cell r="C19">
            <v>5</v>
          </cell>
          <cell r="D19">
            <v>120</v>
          </cell>
          <cell r="E19">
            <v>130</v>
          </cell>
          <cell r="F19">
            <v>0</v>
          </cell>
          <cell r="G19">
            <v>130</v>
          </cell>
          <cell r="H19">
            <v>132</v>
          </cell>
          <cell r="I19">
            <v>1</v>
          </cell>
          <cell r="J19">
            <v>133</v>
          </cell>
          <cell r="K19">
            <v>142</v>
          </cell>
          <cell r="L19">
            <v>3</v>
          </cell>
          <cell r="M19">
            <v>145</v>
          </cell>
          <cell r="N19">
            <v>13</v>
          </cell>
          <cell r="O19">
            <v>0</v>
          </cell>
          <cell r="P19">
            <v>13</v>
          </cell>
          <cell r="Q19">
            <v>532</v>
          </cell>
          <cell r="R19">
            <v>9</v>
          </cell>
          <cell r="S19">
            <v>541</v>
          </cell>
          <cell r="T19">
            <v>36</v>
          </cell>
          <cell r="U19">
            <v>1</v>
          </cell>
          <cell r="V19">
            <v>37</v>
          </cell>
          <cell r="W19">
            <v>48</v>
          </cell>
          <cell r="X19">
            <v>6</v>
          </cell>
          <cell r="Y19">
            <v>54</v>
          </cell>
          <cell r="Z19">
            <v>84</v>
          </cell>
          <cell r="AA19">
            <v>7</v>
          </cell>
          <cell r="AB19">
            <v>91</v>
          </cell>
          <cell r="AC19">
            <v>616</v>
          </cell>
          <cell r="AD19">
            <v>16</v>
          </cell>
          <cell r="AE19">
            <v>632</v>
          </cell>
        </row>
        <row r="20">
          <cell r="A20" t="str">
            <v xml:space="preserve">Евпаторийский институт социальных наук </v>
          </cell>
          <cell r="B20">
            <v>18</v>
          </cell>
          <cell r="C20">
            <v>2</v>
          </cell>
          <cell r="D20">
            <v>20</v>
          </cell>
          <cell r="E20">
            <v>45</v>
          </cell>
          <cell r="F20">
            <v>1</v>
          </cell>
          <cell r="G20">
            <v>46</v>
          </cell>
          <cell r="H20">
            <v>35</v>
          </cell>
          <cell r="I20">
            <v>0</v>
          </cell>
          <cell r="J20">
            <v>35</v>
          </cell>
          <cell r="K20">
            <v>46</v>
          </cell>
          <cell r="L20">
            <v>0</v>
          </cell>
          <cell r="M20">
            <v>46</v>
          </cell>
          <cell r="N20">
            <v>0</v>
          </cell>
          <cell r="O20">
            <v>0</v>
          </cell>
          <cell r="P20">
            <v>0</v>
          </cell>
          <cell r="Q20">
            <v>144</v>
          </cell>
          <cell r="R20">
            <v>3</v>
          </cell>
          <cell r="S20">
            <v>147</v>
          </cell>
          <cell r="T20">
            <v>26</v>
          </cell>
          <cell r="U20">
            <v>2</v>
          </cell>
          <cell r="V20">
            <v>28</v>
          </cell>
          <cell r="W20">
            <v>14</v>
          </cell>
          <cell r="X20">
            <v>2</v>
          </cell>
          <cell r="Y20">
            <v>16</v>
          </cell>
          <cell r="Z20">
            <v>40</v>
          </cell>
          <cell r="AA20">
            <v>4</v>
          </cell>
          <cell r="AB20">
            <v>44</v>
          </cell>
          <cell r="AC20">
            <v>184</v>
          </cell>
          <cell r="AD20">
            <v>7</v>
          </cell>
          <cell r="AE20">
            <v>191</v>
          </cell>
        </row>
        <row r="21">
          <cell r="A21" t="str">
            <v xml:space="preserve">Севастопольский экономико-гуманитарный институт </v>
          </cell>
          <cell r="B21">
            <v>18</v>
          </cell>
          <cell r="C21">
            <v>6</v>
          </cell>
          <cell r="D21">
            <v>24</v>
          </cell>
          <cell r="E21">
            <v>48</v>
          </cell>
          <cell r="F21">
            <v>0</v>
          </cell>
          <cell r="G21">
            <v>48</v>
          </cell>
          <cell r="H21">
            <v>67</v>
          </cell>
          <cell r="I21">
            <v>6</v>
          </cell>
          <cell r="J21">
            <v>73</v>
          </cell>
          <cell r="K21">
            <v>47</v>
          </cell>
          <cell r="L21">
            <v>3</v>
          </cell>
          <cell r="M21">
            <v>50</v>
          </cell>
          <cell r="N21">
            <v>0</v>
          </cell>
          <cell r="O21">
            <v>0</v>
          </cell>
          <cell r="P21">
            <v>0</v>
          </cell>
          <cell r="Q21">
            <v>180</v>
          </cell>
          <cell r="R21">
            <v>15</v>
          </cell>
          <cell r="S21">
            <v>195</v>
          </cell>
          <cell r="T21">
            <v>0</v>
          </cell>
          <cell r="U21">
            <v>5</v>
          </cell>
          <cell r="V21">
            <v>5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5</v>
          </cell>
          <cell r="AB21">
            <v>5</v>
          </cell>
          <cell r="AC21">
            <v>180</v>
          </cell>
          <cell r="AD21">
            <v>20</v>
          </cell>
          <cell r="AE21">
            <v>200</v>
          </cell>
        </row>
        <row r="22">
          <cell r="A22" t="str">
            <v>Итого по формам обучения</v>
          </cell>
          <cell r="B22">
            <v>1905</v>
          </cell>
          <cell r="C22">
            <v>304</v>
          </cell>
          <cell r="D22">
            <v>2209</v>
          </cell>
          <cell r="E22">
            <v>1969</v>
          </cell>
          <cell r="F22">
            <v>187</v>
          </cell>
          <cell r="G22">
            <v>2156</v>
          </cell>
          <cell r="H22">
            <v>1732</v>
          </cell>
          <cell r="I22">
            <v>172</v>
          </cell>
          <cell r="J22">
            <v>1904</v>
          </cell>
          <cell r="K22">
            <v>1898</v>
          </cell>
          <cell r="L22">
            <v>155</v>
          </cell>
          <cell r="M22">
            <v>2053</v>
          </cell>
          <cell r="N22">
            <v>70</v>
          </cell>
          <cell r="O22">
            <v>7</v>
          </cell>
          <cell r="P22">
            <v>77</v>
          </cell>
          <cell r="Q22">
            <v>7574</v>
          </cell>
          <cell r="R22">
            <v>825</v>
          </cell>
          <cell r="S22">
            <v>8399</v>
          </cell>
          <cell r="T22">
            <v>778</v>
          </cell>
          <cell r="U22">
            <v>100</v>
          </cell>
          <cell r="V22">
            <v>878</v>
          </cell>
          <cell r="W22">
            <v>931</v>
          </cell>
          <cell r="X22">
            <v>56</v>
          </cell>
          <cell r="Y22">
            <v>987</v>
          </cell>
          <cell r="Z22">
            <v>1708</v>
          </cell>
          <cell r="AA22">
            <v>156</v>
          </cell>
          <cell r="AB22">
            <v>1864</v>
          </cell>
          <cell r="AC22">
            <v>9282</v>
          </cell>
          <cell r="AD22">
            <v>981</v>
          </cell>
          <cell r="AE22">
            <v>10263</v>
          </cell>
        </row>
        <row r="30">
          <cell r="A30" t="str">
            <v>Таврическая академия</v>
          </cell>
          <cell r="B30">
            <v>32</v>
          </cell>
          <cell r="C30">
            <v>19</v>
          </cell>
          <cell r="D30">
            <v>51</v>
          </cell>
          <cell r="E30">
            <v>56</v>
          </cell>
          <cell r="F30">
            <v>42</v>
          </cell>
          <cell r="G30">
            <v>98</v>
          </cell>
          <cell r="H30">
            <v>50</v>
          </cell>
          <cell r="I30">
            <v>25</v>
          </cell>
          <cell r="J30">
            <v>75</v>
          </cell>
          <cell r="K30">
            <v>24</v>
          </cell>
          <cell r="L30">
            <v>50</v>
          </cell>
          <cell r="M30">
            <v>74</v>
          </cell>
          <cell r="N30">
            <v>51</v>
          </cell>
          <cell r="O30">
            <v>20</v>
          </cell>
          <cell r="P30">
            <v>71</v>
          </cell>
          <cell r="Q30">
            <v>0</v>
          </cell>
          <cell r="R30">
            <v>0</v>
          </cell>
          <cell r="S30">
            <v>0</v>
          </cell>
          <cell r="T30">
            <v>213</v>
          </cell>
          <cell r="U30">
            <v>156</v>
          </cell>
          <cell r="V30">
            <v>369</v>
          </cell>
          <cell r="W30">
            <v>16</v>
          </cell>
          <cell r="X30">
            <v>64</v>
          </cell>
          <cell r="Y30">
            <v>80</v>
          </cell>
          <cell r="Z30">
            <v>12</v>
          </cell>
          <cell r="AA30">
            <v>110</v>
          </cell>
          <cell r="AB30">
            <v>122</v>
          </cell>
          <cell r="AC30">
            <v>1</v>
          </cell>
          <cell r="AD30">
            <v>14</v>
          </cell>
          <cell r="AE30">
            <v>14</v>
          </cell>
          <cell r="AF30">
            <v>29</v>
          </cell>
          <cell r="AG30">
            <v>188</v>
          </cell>
          <cell r="AH30">
            <v>217</v>
          </cell>
          <cell r="AI30">
            <v>242</v>
          </cell>
          <cell r="AJ30">
            <v>344</v>
          </cell>
          <cell r="AK30">
            <v>586</v>
          </cell>
        </row>
        <row r="31">
          <cell r="A31" t="str">
            <v>Институт  филологии</v>
          </cell>
          <cell r="B31">
            <v>21</v>
          </cell>
          <cell r="C31">
            <v>4</v>
          </cell>
          <cell r="D31">
            <v>25</v>
          </cell>
          <cell r="E31">
            <v>25</v>
          </cell>
          <cell r="F31">
            <v>2</v>
          </cell>
          <cell r="G31">
            <v>27</v>
          </cell>
          <cell r="H31">
            <v>30</v>
          </cell>
          <cell r="I31">
            <v>1</v>
          </cell>
          <cell r="J31">
            <v>31</v>
          </cell>
          <cell r="K31">
            <v>29</v>
          </cell>
          <cell r="L31">
            <v>0</v>
          </cell>
          <cell r="M31">
            <v>29</v>
          </cell>
          <cell r="N31">
            <v>41</v>
          </cell>
          <cell r="O31">
            <v>8</v>
          </cell>
          <cell r="P31">
            <v>49</v>
          </cell>
          <cell r="Q31">
            <v>0</v>
          </cell>
          <cell r="R31">
            <v>0</v>
          </cell>
          <cell r="S31">
            <v>0</v>
          </cell>
          <cell r="T31">
            <v>146</v>
          </cell>
          <cell r="U31">
            <v>15</v>
          </cell>
          <cell r="V31">
            <v>161</v>
          </cell>
          <cell r="W31">
            <v>15</v>
          </cell>
          <cell r="X31">
            <v>2</v>
          </cell>
          <cell r="Y31">
            <v>17</v>
          </cell>
          <cell r="Z31">
            <v>14</v>
          </cell>
          <cell r="AA31">
            <v>0</v>
          </cell>
          <cell r="AB31">
            <v>14</v>
          </cell>
          <cell r="AC31">
            <v>0</v>
          </cell>
          <cell r="AD31">
            <v>0</v>
          </cell>
          <cell r="AE31">
            <v>0</v>
          </cell>
          <cell r="AF31">
            <v>29</v>
          </cell>
          <cell r="AG31">
            <v>2</v>
          </cell>
          <cell r="AH31">
            <v>31</v>
          </cell>
          <cell r="AI31">
            <v>175</v>
          </cell>
          <cell r="AJ31">
            <v>17</v>
          </cell>
          <cell r="AK31">
            <v>192</v>
          </cell>
        </row>
        <row r="32">
          <cell r="A32" t="str">
            <v>Институт медиакоммуникаций, медиатехнологий и дизайна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11</v>
          </cell>
          <cell r="L32">
            <v>11</v>
          </cell>
          <cell r="M32">
            <v>22</v>
          </cell>
          <cell r="N32">
            <v>29</v>
          </cell>
          <cell r="O32">
            <v>8</v>
          </cell>
          <cell r="P32">
            <v>37</v>
          </cell>
          <cell r="Q32">
            <v>0</v>
          </cell>
          <cell r="R32">
            <v>0</v>
          </cell>
          <cell r="S32">
            <v>0</v>
          </cell>
          <cell r="T32">
            <v>40</v>
          </cell>
          <cell r="U32">
            <v>19</v>
          </cell>
          <cell r="V32">
            <v>59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40</v>
          </cell>
          <cell r="AJ32">
            <v>19</v>
          </cell>
          <cell r="AK32">
            <v>59</v>
          </cell>
        </row>
        <row r="33">
          <cell r="A33" t="str">
            <v>Институт биохимических технологий, экологии и фармации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25</v>
          </cell>
          <cell r="M33">
            <v>25</v>
          </cell>
          <cell r="N33">
            <v>0</v>
          </cell>
          <cell r="O33">
            <v>34</v>
          </cell>
          <cell r="P33">
            <v>34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59</v>
          </cell>
          <cell r="V33">
            <v>59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59</v>
          </cell>
          <cell r="AK33">
            <v>59</v>
          </cell>
        </row>
        <row r="34">
          <cell r="A34" t="str">
            <v>Академия строительства и архитектуры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5</v>
          </cell>
          <cell r="J34">
            <v>5</v>
          </cell>
          <cell r="K34">
            <v>0</v>
          </cell>
          <cell r="L34">
            <v>39</v>
          </cell>
          <cell r="M34">
            <v>39</v>
          </cell>
          <cell r="N34">
            <v>0</v>
          </cell>
          <cell r="O34">
            <v>40</v>
          </cell>
          <cell r="P34">
            <v>40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84</v>
          </cell>
          <cell r="V34">
            <v>84</v>
          </cell>
          <cell r="W34">
            <v>0</v>
          </cell>
          <cell r="X34">
            <v>54</v>
          </cell>
          <cell r="Y34">
            <v>54</v>
          </cell>
          <cell r="Z34">
            <v>0</v>
          </cell>
          <cell r="AA34">
            <v>42</v>
          </cell>
          <cell r="AB34">
            <v>42</v>
          </cell>
          <cell r="AC34">
            <v>0</v>
          </cell>
          <cell r="AD34">
            <v>6</v>
          </cell>
          <cell r="AE34">
            <v>6</v>
          </cell>
          <cell r="AF34">
            <v>0</v>
          </cell>
          <cell r="AG34">
            <v>102</v>
          </cell>
          <cell r="AH34">
            <v>102</v>
          </cell>
          <cell r="AI34">
            <v>0</v>
          </cell>
          <cell r="AJ34">
            <v>186</v>
          </cell>
          <cell r="AK34">
            <v>186</v>
          </cell>
        </row>
        <row r="35">
          <cell r="A35" t="str">
            <v xml:space="preserve">Агротехнологическая академия </v>
          </cell>
          <cell r="B35">
            <v>73</v>
          </cell>
          <cell r="C35">
            <v>6</v>
          </cell>
          <cell r="D35">
            <v>79</v>
          </cell>
          <cell r="E35">
            <v>115</v>
          </cell>
          <cell r="F35">
            <v>14</v>
          </cell>
          <cell r="G35">
            <v>129</v>
          </cell>
          <cell r="H35">
            <v>121</v>
          </cell>
          <cell r="I35">
            <v>15</v>
          </cell>
          <cell r="J35">
            <v>136</v>
          </cell>
          <cell r="K35">
            <v>142</v>
          </cell>
          <cell r="L35">
            <v>7</v>
          </cell>
          <cell r="M35">
            <v>149</v>
          </cell>
          <cell r="N35">
            <v>112</v>
          </cell>
          <cell r="O35">
            <v>16</v>
          </cell>
          <cell r="P35">
            <v>128</v>
          </cell>
          <cell r="Q35">
            <v>0</v>
          </cell>
          <cell r="R35">
            <v>0</v>
          </cell>
          <cell r="S35">
            <v>0</v>
          </cell>
          <cell r="T35">
            <v>563</v>
          </cell>
          <cell r="U35">
            <v>58</v>
          </cell>
          <cell r="V35">
            <v>621</v>
          </cell>
          <cell r="W35">
            <v>42</v>
          </cell>
          <cell r="X35">
            <v>12</v>
          </cell>
          <cell r="Y35">
            <v>54</v>
          </cell>
          <cell r="Z35">
            <v>54</v>
          </cell>
          <cell r="AA35">
            <v>22</v>
          </cell>
          <cell r="AB35">
            <v>76</v>
          </cell>
          <cell r="AC35">
            <v>4</v>
          </cell>
          <cell r="AD35">
            <v>0</v>
          </cell>
          <cell r="AE35">
            <v>4</v>
          </cell>
          <cell r="AF35">
            <v>100</v>
          </cell>
          <cell r="AG35">
            <v>34</v>
          </cell>
          <cell r="AH35">
            <v>134</v>
          </cell>
          <cell r="AI35">
            <v>663</v>
          </cell>
          <cell r="AJ35">
            <v>92</v>
          </cell>
          <cell r="AK35">
            <v>755</v>
          </cell>
        </row>
        <row r="36">
          <cell r="A36" t="str">
            <v>Физико-технический институт</v>
          </cell>
          <cell r="B36">
            <v>12</v>
          </cell>
          <cell r="C36">
            <v>3</v>
          </cell>
          <cell r="D36">
            <v>15</v>
          </cell>
          <cell r="E36">
            <v>31</v>
          </cell>
          <cell r="F36">
            <v>7</v>
          </cell>
          <cell r="G36">
            <v>38</v>
          </cell>
          <cell r="H36">
            <v>18</v>
          </cell>
          <cell r="I36">
            <v>6</v>
          </cell>
          <cell r="J36">
            <v>24</v>
          </cell>
          <cell r="K36">
            <v>10</v>
          </cell>
          <cell r="L36">
            <v>11</v>
          </cell>
          <cell r="M36">
            <v>21</v>
          </cell>
          <cell r="N36">
            <v>19</v>
          </cell>
          <cell r="O36">
            <v>16</v>
          </cell>
          <cell r="P36">
            <v>35</v>
          </cell>
          <cell r="Q36">
            <v>0</v>
          </cell>
          <cell r="R36">
            <v>0</v>
          </cell>
          <cell r="S36">
            <v>0</v>
          </cell>
          <cell r="T36">
            <v>90</v>
          </cell>
          <cell r="U36">
            <v>43</v>
          </cell>
          <cell r="V36">
            <v>133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1</v>
          </cell>
          <cell r="AB36">
            <v>1</v>
          </cell>
          <cell r="AC36">
            <v>1</v>
          </cell>
          <cell r="AD36">
            <v>0</v>
          </cell>
          <cell r="AE36">
            <v>1</v>
          </cell>
          <cell r="AF36">
            <v>1</v>
          </cell>
          <cell r="AG36">
            <v>1</v>
          </cell>
          <cell r="AH36">
            <v>2</v>
          </cell>
          <cell r="AI36">
            <v>91</v>
          </cell>
          <cell r="AJ36">
            <v>44</v>
          </cell>
          <cell r="AK36">
            <v>135</v>
          </cell>
        </row>
        <row r="37">
          <cell r="A37" t="str">
            <v>Институт экономики и управления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64</v>
          </cell>
          <cell r="M37">
            <v>64</v>
          </cell>
          <cell r="N37">
            <v>4</v>
          </cell>
          <cell r="O37">
            <v>57</v>
          </cell>
          <cell r="P37">
            <v>61</v>
          </cell>
          <cell r="Q37">
            <v>0</v>
          </cell>
          <cell r="R37">
            <v>0</v>
          </cell>
          <cell r="S37">
            <v>0</v>
          </cell>
          <cell r="T37">
            <v>4</v>
          </cell>
          <cell r="U37">
            <v>121</v>
          </cell>
          <cell r="V37">
            <v>125</v>
          </cell>
          <cell r="W37">
            <v>25</v>
          </cell>
          <cell r="X37">
            <v>30</v>
          </cell>
          <cell r="Y37">
            <v>55</v>
          </cell>
          <cell r="Z37">
            <v>25</v>
          </cell>
          <cell r="AA37">
            <v>46</v>
          </cell>
          <cell r="AB37">
            <v>71</v>
          </cell>
          <cell r="AC37">
            <v>5</v>
          </cell>
          <cell r="AD37">
            <v>15</v>
          </cell>
          <cell r="AE37">
            <v>20</v>
          </cell>
          <cell r="AF37">
            <v>55</v>
          </cell>
          <cell r="AG37">
            <v>91</v>
          </cell>
          <cell r="AH37">
            <v>146</v>
          </cell>
          <cell r="AI37">
            <v>59</v>
          </cell>
          <cell r="AJ37">
            <v>212</v>
          </cell>
          <cell r="AK37">
            <v>271</v>
          </cell>
        </row>
        <row r="38">
          <cell r="A38" t="str">
            <v>Медицинская академия имени С.И.Георгиевского</v>
          </cell>
          <cell r="B38">
            <v>20</v>
          </cell>
          <cell r="C38">
            <v>2</v>
          </cell>
          <cell r="D38">
            <v>22</v>
          </cell>
          <cell r="E38">
            <v>15</v>
          </cell>
          <cell r="F38">
            <v>3</v>
          </cell>
          <cell r="G38">
            <v>18</v>
          </cell>
          <cell r="H38">
            <v>2</v>
          </cell>
          <cell r="I38">
            <v>12</v>
          </cell>
          <cell r="J38">
            <v>14</v>
          </cell>
          <cell r="K38">
            <v>14</v>
          </cell>
          <cell r="L38">
            <v>20</v>
          </cell>
          <cell r="M38">
            <v>34</v>
          </cell>
          <cell r="N38">
            <v>4</v>
          </cell>
          <cell r="O38">
            <v>34</v>
          </cell>
          <cell r="P38">
            <v>38</v>
          </cell>
          <cell r="Q38">
            <v>0</v>
          </cell>
          <cell r="R38">
            <v>0</v>
          </cell>
          <cell r="S38">
            <v>0</v>
          </cell>
          <cell r="T38">
            <v>55</v>
          </cell>
          <cell r="U38">
            <v>71</v>
          </cell>
          <cell r="V38">
            <v>126</v>
          </cell>
          <cell r="W38">
            <v>23</v>
          </cell>
          <cell r="X38">
            <v>7</v>
          </cell>
          <cell r="Y38">
            <v>30</v>
          </cell>
          <cell r="Z38">
            <v>19</v>
          </cell>
          <cell r="AA38">
            <v>11</v>
          </cell>
          <cell r="AB38">
            <v>30</v>
          </cell>
          <cell r="AC38">
            <v>0</v>
          </cell>
          <cell r="AD38">
            <v>0</v>
          </cell>
          <cell r="AE38">
            <v>0</v>
          </cell>
          <cell r="AF38">
            <v>42</v>
          </cell>
          <cell r="AG38">
            <v>18</v>
          </cell>
          <cell r="AH38">
            <v>60</v>
          </cell>
          <cell r="AI38">
            <v>97</v>
          </cell>
          <cell r="AJ38">
            <v>89</v>
          </cell>
          <cell r="AK38">
            <v>186</v>
          </cell>
        </row>
        <row r="39">
          <cell r="A39" t="str">
            <v>Институт педагогического образования и менеджмента               (г. Армянск)</v>
          </cell>
          <cell r="B39">
            <v>26</v>
          </cell>
          <cell r="C39">
            <v>12</v>
          </cell>
          <cell r="D39">
            <v>38</v>
          </cell>
          <cell r="E39">
            <v>24</v>
          </cell>
          <cell r="F39">
            <v>14</v>
          </cell>
          <cell r="G39">
            <v>38</v>
          </cell>
          <cell r="H39">
            <v>24</v>
          </cell>
          <cell r="I39">
            <v>3</v>
          </cell>
          <cell r="J39">
            <v>27</v>
          </cell>
          <cell r="K39">
            <v>0</v>
          </cell>
          <cell r="L39">
            <v>18</v>
          </cell>
          <cell r="M39">
            <v>18</v>
          </cell>
          <cell r="N39">
            <v>20</v>
          </cell>
          <cell r="O39">
            <v>16</v>
          </cell>
          <cell r="P39">
            <v>36</v>
          </cell>
          <cell r="Q39">
            <v>0</v>
          </cell>
          <cell r="R39">
            <v>0</v>
          </cell>
          <cell r="S39">
            <v>0</v>
          </cell>
          <cell r="T39">
            <v>94</v>
          </cell>
          <cell r="U39">
            <v>63</v>
          </cell>
          <cell r="V39">
            <v>157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94</v>
          </cell>
          <cell r="AJ39">
            <v>63</v>
          </cell>
          <cell r="AK39">
            <v>157</v>
          </cell>
        </row>
        <row r="40">
          <cell r="A40" t="str">
            <v>Гуманитарно-педагогическая академия    ( г. Ялта)</v>
          </cell>
          <cell r="B40">
            <v>25</v>
          </cell>
          <cell r="C40">
            <v>1</v>
          </cell>
          <cell r="D40">
            <v>26</v>
          </cell>
          <cell r="E40">
            <v>18</v>
          </cell>
          <cell r="F40">
            <v>0</v>
          </cell>
          <cell r="G40">
            <v>18</v>
          </cell>
          <cell r="H40">
            <v>19</v>
          </cell>
          <cell r="I40">
            <v>0</v>
          </cell>
          <cell r="J40">
            <v>19</v>
          </cell>
          <cell r="K40">
            <v>6</v>
          </cell>
          <cell r="L40">
            <v>2</v>
          </cell>
          <cell r="M40">
            <v>8</v>
          </cell>
          <cell r="N40">
            <v>36</v>
          </cell>
          <cell r="O40">
            <v>30</v>
          </cell>
          <cell r="P40">
            <v>66</v>
          </cell>
          <cell r="Q40">
            <v>0</v>
          </cell>
          <cell r="R40">
            <v>0</v>
          </cell>
          <cell r="S40">
            <v>0</v>
          </cell>
          <cell r="T40">
            <v>104</v>
          </cell>
          <cell r="U40">
            <v>33</v>
          </cell>
          <cell r="V40">
            <v>137</v>
          </cell>
          <cell r="W40">
            <v>20</v>
          </cell>
          <cell r="X40">
            <v>1</v>
          </cell>
          <cell r="Y40">
            <v>21</v>
          </cell>
          <cell r="Z40">
            <v>12</v>
          </cell>
          <cell r="AA40">
            <v>10</v>
          </cell>
          <cell r="AB40">
            <v>22</v>
          </cell>
          <cell r="AC40">
            <v>2</v>
          </cell>
          <cell r="AD40">
            <v>1</v>
          </cell>
          <cell r="AE40">
            <v>3</v>
          </cell>
          <cell r="AF40">
            <v>34</v>
          </cell>
          <cell r="AG40">
            <v>12</v>
          </cell>
          <cell r="AH40">
            <v>46</v>
          </cell>
          <cell r="AI40">
            <v>138</v>
          </cell>
          <cell r="AJ40">
            <v>45</v>
          </cell>
          <cell r="AK40">
            <v>183</v>
          </cell>
        </row>
        <row r="41">
          <cell r="A41" t="str">
            <v xml:space="preserve">Евпаторийский институт социальных наук </v>
          </cell>
          <cell r="B41">
            <v>24</v>
          </cell>
          <cell r="C41">
            <v>2</v>
          </cell>
          <cell r="D41">
            <v>26</v>
          </cell>
          <cell r="E41">
            <v>24</v>
          </cell>
          <cell r="F41">
            <v>5</v>
          </cell>
          <cell r="G41">
            <v>29</v>
          </cell>
          <cell r="H41">
            <v>12</v>
          </cell>
          <cell r="I41">
            <v>0</v>
          </cell>
          <cell r="J41">
            <v>12</v>
          </cell>
          <cell r="K41">
            <v>21</v>
          </cell>
          <cell r="L41">
            <v>0</v>
          </cell>
          <cell r="M41">
            <v>21</v>
          </cell>
          <cell r="N41">
            <v>30</v>
          </cell>
          <cell r="O41">
            <v>13</v>
          </cell>
          <cell r="P41">
            <v>43</v>
          </cell>
          <cell r="Q41">
            <v>0</v>
          </cell>
          <cell r="R41">
            <v>0</v>
          </cell>
          <cell r="S41">
            <v>0</v>
          </cell>
          <cell r="T41">
            <v>111</v>
          </cell>
          <cell r="U41">
            <v>20</v>
          </cell>
          <cell r="V41">
            <v>131</v>
          </cell>
          <cell r="W41">
            <v>15</v>
          </cell>
          <cell r="X41">
            <v>0</v>
          </cell>
          <cell r="Y41">
            <v>15</v>
          </cell>
          <cell r="Z41">
            <v>21</v>
          </cell>
          <cell r="AA41">
            <v>1</v>
          </cell>
          <cell r="AB41">
            <v>22</v>
          </cell>
          <cell r="AC41">
            <v>2</v>
          </cell>
          <cell r="AD41">
            <v>0</v>
          </cell>
          <cell r="AE41">
            <v>2</v>
          </cell>
          <cell r="AF41">
            <v>38</v>
          </cell>
          <cell r="AG41">
            <v>1</v>
          </cell>
          <cell r="AH41">
            <v>39</v>
          </cell>
          <cell r="AI41">
            <v>149</v>
          </cell>
          <cell r="AJ41">
            <v>21</v>
          </cell>
          <cell r="AK41">
            <v>170</v>
          </cell>
        </row>
        <row r="42">
          <cell r="A42" t="str">
            <v xml:space="preserve">Севастопольский экономико-гуманитарный институт </v>
          </cell>
          <cell r="B42">
            <v>0</v>
          </cell>
          <cell r="C42">
            <v>45</v>
          </cell>
          <cell r="D42">
            <v>45</v>
          </cell>
          <cell r="E42">
            <v>0</v>
          </cell>
          <cell r="F42">
            <v>30</v>
          </cell>
          <cell r="G42">
            <v>30</v>
          </cell>
          <cell r="H42">
            <v>0</v>
          </cell>
          <cell r="I42">
            <v>40</v>
          </cell>
          <cell r="J42">
            <v>40</v>
          </cell>
          <cell r="K42">
            <v>0</v>
          </cell>
          <cell r="L42">
            <v>83</v>
          </cell>
          <cell r="M42">
            <v>83</v>
          </cell>
          <cell r="N42">
            <v>15</v>
          </cell>
          <cell r="O42">
            <v>98</v>
          </cell>
          <cell r="P42">
            <v>113</v>
          </cell>
          <cell r="Q42">
            <v>0</v>
          </cell>
          <cell r="R42">
            <v>0</v>
          </cell>
          <cell r="S42">
            <v>0</v>
          </cell>
          <cell r="T42">
            <v>15</v>
          </cell>
          <cell r="U42">
            <v>296</v>
          </cell>
          <cell r="V42">
            <v>311</v>
          </cell>
          <cell r="W42">
            <v>0</v>
          </cell>
          <cell r="X42">
            <v>97</v>
          </cell>
          <cell r="Y42">
            <v>97</v>
          </cell>
          <cell r="Z42">
            <v>0</v>
          </cell>
          <cell r="AA42">
            <v>92</v>
          </cell>
          <cell r="AB42">
            <v>92</v>
          </cell>
          <cell r="AC42">
            <v>0</v>
          </cell>
          <cell r="AD42">
            <v>5</v>
          </cell>
          <cell r="AE42">
            <v>5</v>
          </cell>
          <cell r="AF42">
            <v>0</v>
          </cell>
          <cell r="AG42">
            <v>194</v>
          </cell>
          <cell r="AH42">
            <v>194</v>
          </cell>
          <cell r="AI42">
            <v>15</v>
          </cell>
          <cell r="AJ42">
            <v>490</v>
          </cell>
          <cell r="AK42">
            <v>505</v>
          </cell>
        </row>
        <row r="43">
          <cell r="A43" t="str">
            <v>Итого по формам обучения</v>
          </cell>
          <cell r="B43">
            <v>233</v>
          </cell>
          <cell r="C43">
            <v>94</v>
          </cell>
          <cell r="D43">
            <v>327</v>
          </cell>
          <cell r="E43">
            <v>308</v>
          </cell>
          <cell r="F43">
            <v>117</v>
          </cell>
          <cell r="G43">
            <v>425</v>
          </cell>
          <cell r="H43">
            <v>276</v>
          </cell>
          <cell r="I43">
            <v>107</v>
          </cell>
          <cell r="J43">
            <v>383</v>
          </cell>
          <cell r="K43">
            <v>257</v>
          </cell>
          <cell r="L43">
            <v>330</v>
          </cell>
          <cell r="M43">
            <v>587</v>
          </cell>
          <cell r="N43">
            <v>361</v>
          </cell>
          <cell r="O43">
            <v>390</v>
          </cell>
          <cell r="P43">
            <v>751</v>
          </cell>
          <cell r="Q43">
            <v>0</v>
          </cell>
          <cell r="R43">
            <v>0</v>
          </cell>
          <cell r="S43">
            <v>0</v>
          </cell>
          <cell r="T43">
            <v>1435</v>
          </cell>
          <cell r="U43">
            <v>1038</v>
          </cell>
          <cell r="V43">
            <v>2473</v>
          </cell>
          <cell r="W43">
            <v>156</v>
          </cell>
          <cell r="X43">
            <v>267</v>
          </cell>
          <cell r="Y43">
            <v>423</v>
          </cell>
          <cell r="Z43">
            <v>157</v>
          </cell>
          <cell r="AA43">
            <v>335</v>
          </cell>
          <cell r="AB43">
            <v>492</v>
          </cell>
          <cell r="AC43">
            <v>15</v>
          </cell>
          <cell r="AD43">
            <v>41</v>
          </cell>
          <cell r="AE43">
            <v>55</v>
          </cell>
          <cell r="AF43">
            <v>328</v>
          </cell>
          <cell r="AG43">
            <v>643</v>
          </cell>
          <cell r="AH43">
            <v>971</v>
          </cell>
          <cell r="AI43">
            <v>1763</v>
          </cell>
          <cell r="AJ43">
            <v>1681</v>
          </cell>
          <cell r="AK43">
            <v>3444</v>
          </cell>
        </row>
        <row r="49">
          <cell r="A49" t="str">
            <v>Институт медиакоммуникаций, медиатехнологий и дизайна</v>
          </cell>
          <cell r="B49">
            <v>23</v>
          </cell>
          <cell r="C49">
            <v>9</v>
          </cell>
          <cell r="D49">
            <v>32</v>
          </cell>
          <cell r="E49">
            <v>20</v>
          </cell>
          <cell r="F49">
            <v>4</v>
          </cell>
          <cell r="G49">
            <v>24</v>
          </cell>
          <cell r="H49">
            <v>23</v>
          </cell>
          <cell r="I49">
            <v>7</v>
          </cell>
          <cell r="J49">
            <v>30</v>
          </cell>
          <cell r="K49">
            <v>25</v>
          </cell>
          <cell r="L49">
            <v>2</v>
          </cell>
          <cell r="M49">
            <v>27</v>
          </cell>
          <cell r="N49">
            <v>22</v>
          </cell>
          <cell r="O49">
            <v>0</v>
          </cell>
          <cell r="P49">
            <v>22</v>
          </cell>
          <cell r="Q49">
            <v>22</v>
          </cell>
          <cell r="R49">
            <v>2</v>
          </cell>
          <cell r="S49">
            <v>24</v>
          </cell>
          <cell r="T49">
            <v>135</v>
          </cell>
          <cell r="U49">
            <v>24</v>
          </cell>
          <cell r="V49">
            <v>159</v>
          </cell>
        </row>
        <row r="50">
          <cell r="A50" t="str">
            <v>Институт биохимических технологий, экологии и фармации</v>
          </cell>
          <cell r="B50">
            <v>26</v>
          </cell>
          <cell r="C50">
            <v>11</v>
          </cell>
          <cell r="D50">
            <v>37</v>
          </cell>
          <cell r="E50">
            <v>31</v>
          </cell>
          <cell r="F50">
            <v>4</v>
          </cell>
          <cell r="G50">
            <v>35</v>
          </cell>
          <cell r="H50">
            <v>28</v>
          </cell>
          <cell r="I50">
            <v>7</v>
          </cell>
          <cell r="J50">
            <v>35</v>
          </cell>
          <cell r="K50">
            <v>31</v>
          </cell>
          <cell r="L50">
            <v>11</v>
          </cell>
          <cell r="M50">
            <v>42</v>
          </cell>
          <cell r="N50">
            <v>46</v>
          </cell>
          <cell r="O50">
            <v>14</v>
          </cell>
          <cell r="P50">
            <v>60</v>
          </cell>
          <cell r="Q50">
            <v>0</v>
          </cell>
          <cell r="R50">
            <v>0</v>
          </cell>
          <cell r="S50">
            <v>0</v>
          </cell>
          <cell r="T50">
            <v>162</v>
          </cell>
          <cell r="U50">
            <v>47</v>
          </cell>
          <cell r="V50">
            <v>209</v>
          </cell>
        </row>
        <row r="51">
          <cell r="A51" t="str">
            <v>Медицинская академия имени С.И.Георгиевского</v>
          </cell>
          <cell r="B51">
            <v>456</v>
          </cell>
          <cell r="C51">
            <v>463</v>
          </cell>
          <cell r="D51">
            <v>919</v>
          </cell>
          <cell r="E51">
            <v>470</v>
          </cell>
          <cell r="F51">
            <v>589</v>
          </cell>
          <cell r="G51">
            <v>1059</v>
          </cell>
          <cell r="H51">
            <v>436</v>
          </cell>
          <cell r="I51">
            <v>1001</v>
          </cell>
          <cell r="J51">
            <v>1437</v>
          </cell>
          <cell r="K51">
            <v>381</v>
          </cell>
          <cell r="L51">
            <v>575</v>
          </cell>
          <cell r="M51">
            <v>956</v>
          </cell>
          <cell r="N51">
            <v>410</v>
          </cell>
          <cell r="O51">
            <v>409</v>
          </cell>
          <cell r="P51">
            <v>819</v>
          </cell>
          <cell r="Q51">
            <v>407</v>
          </cell>
          <cell r="R51">
            <v>281</v>
          </cell>
          <cell r="S51">
            <v>688</v>
          </cell>
          <cell r="T51">
            <v>2560</v>
          </cell>
          <cell r="U51">
            <v>3318</v>
          </cell>
          <cell r="V51">
            <v>5878</v>
          </cell>
        </row>
        <row r="52">
          <cell r="A52" t="str">
            <v>Гуманитарно-педагогическая академия          ( г. Ялта)</v>
          </cell>
          <cell r="B52">
            <v>26</v>
          </cell>
          <cell r="C52">
            <v>1</v>
          </cell>
          <cell r="D52">
            <v>27</v>
          </cell>
          <cell r="E52">
            <v>25</v>
          </cell>
          <cell r="F52">
            <v>1</v>
          </cell>
          <cell r="G52">
            <v>26</v>
          </cell>
          <cell r="H52">
            <v>23</v>
          </cell>
          <cell r="I52">
            <v>0</v>
          </cell>
          <cell r="J52">
            <v>23</v>
          </cell>
          <cell r="K52">
            <v>21</v>
          </cell>
          <cell r="L52">
            <v>0</v>
          </cell>
          <cell r="M52">
            <v>21</v>
          </cell>
          <cell r="N52">
            <v>21</v>
          </cell>
          <cell r="O52">
            <v>0</v>
          </cell>
          <cell r="P52">
            <v>21</v>
          </cell>
          <cell r="Q52">
            <v>6</v>
          </cell>
          <cell r="R52">
            <v>0</v>
          </cell>
          <cell r="S52">
            <v>6</v>
          </cell>
          <cell r="T52">
            <v>122</v>
          </cell>
          <cell r="U52">
            <v>2</v>
          </cell>
          <cell r="V52">
            <v>124</v>
          </cell>
        </row>
        <row r="53">
          <cell r="A53" t="str">
            <v xml:space="preserve">Агротехнологическая академия </v>
          </cell>
          <cell r="B53">
            <v>77</v>
          </cell>
          <cell r="C53">
            <v>0</v>
          </cell>
          <cell r="D53">
            <v>77</v>
          </cell>
          <cell r="E53">
            <v>43</v>
          </cell>
          <cell r="F53">
            <v>1</v>
          </cell>
          <cell r="G53">
            <v>44</v>
          </cell>
          <cell r="H53">
            <v>57</v>
          </cell>
          <cell r="I53">
            <v>1</v>
          </cell>
          <cell r="J53">
            <v>58</v>
          </cell>
          <cell r="K53">
            <v>78</v>
          </cell>
          <cell r="L53">
            <v>2</v>
          </cell>
          <cell r="M53">
            <v>80</v>
          </cell>
          <cell r="N53">
            <v>60</v>
          </cell>
          <cell r="O53">
            <v>4</v>
          </cell>
          <cell r="P53">
            <v>64</v>
          </cell>
          <cell r="Q53">
            <v>0</v>
          </cell>
          <cell r="R53">
            <v>0</v>
          </cell>
          <cell r="S53">
            <v>0</v>
          </cell>
          <cell r="T53">
            <v>315</v>
          </cell>
          <cell r="U53">
            <v>8</v>
          </cell>
          <cell r="V53">
            <v>323</v>
          </cell>
        </row>
        <row r="54">
          <cell r="A54" t="str">
            <v>Итого по формам обучения</v>
          </cell>
          <cell r="B54">
            <v>608</v>
          </cell>
          <cell r="C54">
            <v>484</v>
          </cell>
          <cell r="D54">
            <v>1092</v>
          </cell>
          <cell r="E54">
            <v>589</v>
          </cell>
          <cell r="F54">
            <v>599</v>
          </cell>
          <cell r="G54">
            <v>1188</v>
          </cell>
          <cell r="H54">
            <v>567</v>
          </cell>
          <cell r="I54">
            <v>1016</v>
          </cell>
          <cell r="J54">
            <v>1583</v>
          </cell>
          <cell r="K54">
            <v>536</v>
          </cell>
          <cell r="L54">
            <v>590</v>
          </cell>
          <cell r="M54">
            <v>1126</v>
          </cell>
          <cell r="N54">
            <v>559</v>
          </cell>
          <cell r="O54">
            <v>427</v>
          </cell>
          <cell r="P54">
            <v>986</v>
          </cell>
          <cell r="Q54">
            <v>435</v>
          </cell>
          <cell r="R54">
            <v>283</v>
          </cell>
          <cell r="S54">
            <v>718</v>
          </cell>
          <cell r="T54">
            <v>3294</v>
          </cell>
          <cell r="U54">
            <v>3399</v>
          </cell>
          <cell r="V54">
            <v>6693</v>
          </cell>
        </row>
        <row r="67">
          <cell r="A67" t="str">
            <v>Таврическая академия</v>
          </cell>
          <cell r="B67">
            <v>0</v>
          </cell>
          <cell r="C67">
            <v>11</v>
          </cell>
          <cell r="D67">
            <v>11</v>
          </cell>
          <cell r="E67">
            <v>0</v>
          </cell>
          <cell r="F67">
            <v>24</v>
          </cell>
          <cell r="G67">
            <v>24</v>
          </cell>
          <cell r="H67">
            <v>11</v>
          </cell>
          <cell r="I67">
            <v>26</v>
          </cell>
          <cell r="J67">
            <v>37</v>
          </cell>
          <cell r="K67">
            <v>15</v>
          </cell>
          <cell r="L67">
            <v>18</v>
          </cell>
          <cell r="M67">
            <v>33</v>
          </cell>
          <cell r="N67">
            <v>0</v>
          </cell>
          <cell r="O67">
            <v>3</v>
          </cell>
          <cell r="P67">
            <v>3</v>
          </cell>
          <cell r="Q67">
            <v>26</v>
          </cell>
          <cell r="R67">
            <v>82</v>
          </cell>
          <cell r="S67">
            <v>108</v>
          </cell>
          <cell r="T67">
            <v>0</v>
          </cell>
          <cell r="U67">
            <v>42</v>
          </cell>
          <cell r="V67">
            <v>42</v>
          </cell>
          <cell r="W67">
            <v>0</v>
          </cell>
          <cell r="X67">
            <v>24</v>
          </cell>
          <cell r="Y67">
            <v>24</v>
          </cell>
          <cell r="Z67">
            <v>0</v>
          </cell>
          <cell r="AA67">
            <v>0</v>
          </cell>
          <cell r="AB67">
            <v>0</v>
          </cell>
          <cell r="AC67">
            <v>26</v>
          </cell>
          <cell r="AD67">
            <v>148</v>
          </cell>
          <cell r="AE67">
            <v>174</v>
          </cell>
        </row>
        <row r="68">
          <cell r="A68" t="str">
            <v>Институт медиакоммуникаций, медиатехнологий и дизайна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11</v>
          </cell>
          <cell r="O68">
            <v>4</v>
          </cell>
          <cell r="P68">
            <v>15</v>
          </cell>
          <cell r="Q68">
            <v>11</v>
          </cell>
          <cell r="R68">
            <v>4</v>
          </cell>
          <cell r="S68">
            <v>15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3</v>
          </cell>
          <cell r="Y68">
            <v>3</v>
          </cell>
          <cell r="Z68">
            <v>0</v>
          </cell>
          <cell r="AA68">
            <v>0</v>
          </cell>
          <cell r="AB68">
            <v>0</v>
          </cell>
          <cell r="AC68">
            <v>11</v>
          </cell>
          <cell r="AD68">
            <v>7</v>
          </cell>
          <cell r="AE68">
            <v>18</v>
          </cell>
        </row>
        <row r="69">
          <cell r="A69" t="str">
            <v>Институт биохимических технологий, экологии и фармации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0</v>
          </cell>
          <cell r="P69">
            <v>1</v>
          </cell>
          <cell r="Q69">
            <v>1</v>
          </cell>
          <cell r="R69">
            <v>0</v>
          </cell>
          <cell r="S69">
            <v>1</v>
          </cell>
          <cell r="T69">
            <v>0</v>
          </cell>
          <cell r="U69">
            <v>10</v>
          </cell>
          <cell r="V69">
            <v>10</v>
          </cell>
          <cell r="W69">
            <v>0</v>
          </cell>
          <cell r="X69">
            <v>1</v>
          </cell>
          <cell r="Y69">
            <v>1</v>
          </cell>
          <cell r="Z69">
            <v>0</v>
          </cell>
          <cell r="AA69">
            <v>2</v>
          </cell>
          <cell r="AB69">
            <v>2</v>
          </cell>
          <cell r="AC69">
            <v>1</v>
          </cell>
          <cell r="AD69">
            <v>13</v>
          </cell>
          <cell r="AE69">
            <v>14</v>
          </cell>
        </row>
        <row r="70">
          <cell r="A70" t="str">
            <v>Академия строительства и архитектуры</v>
          </cell>
          <cell r="B70">
            <v>0</v>
          </cell>
          <cell r="C70">
            <v>18</v>
          </cell>
          <cell r="D70">
            <v>18</v>
          </cell>
          <cell r="E70">
            <v>0</v>
          </cell>
          <cell r="F70">
            <v>13</v>
          </cell>
          <cell r="G70">
            <v>13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31</v>
          </cell>
          <cell r="S70">
            <v>31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31</v>
          </cell>
          <cell r="AE70">
            <v>31</v>
          </cell>
        </row>
        <row r="71">
          <cell r="A71" t="str">
            <v>Институт экономики и управления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6</v>
          </cell>
          <cell r="G71">
            <v>6</v>
          </cell>
          <cell r="H71">
            <v>0</v>
          </cell>
          <cell r="I71">
            <v>9</v>
          </cell>
          <cell r="J71">
            <v>9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15</v>
          </cell>
          <cell r="S71">
            <v>15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15</v>
          </cell>
          <cell r="AE71">
            <v>15</v>
          </cell>
        </row>
        <row r="72">
          <cell r="A72" t="str">
            <v>Институт педагогического образования и менеджмента               (г. Армянск)</v>
          </cell>
          <cell r="B72">
            <v>0</v>
          </cell>
          <cell r="C72">
            <v>30</v>
          </cell>
          <cell r="D72">
            <v>30</v>
          </cell>
          <cell r="E72">
            <v>0</v>
          </cell>
          <cell r="F72">
            <v>13</v>
          </cell>
          <cell r="G72">
            <v>13</v>
          </cell>
          <cell r="H72">
            <v>0</v>
          </cell>
          <cell r="I72">
            <v>12</v>
          </cell>
          <cell r="J72">
            <v>12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55</v>
          </cell>
          <cell r="S72">
            <v>55</v>
          </cell>
          <cell r="T72">
            <v>0</v>
          </cell>
          <cell r="U72">
            <v>18</v>
          </cell>
          <cell r="V72">
            <v>18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73</v>
          </cell>
          <cell r="AE72">
            <v>73</v>
          </cell>
        </row>
        <row r="73">
          <cell r="A73" t="str">
            <v xml:space="preserve">Севастопольский экономико-гуманитарный институт </v>
          </cell>
          <cell r="B73">
            <v>0</v>
          </cell>
          <cell r="C73">
            <v>57</v>
          </cell>
          <cell r="D73">
            <v>57</v>
          </cell>
          <cell r="E73">
            <v>0</v>
          </cell>
          <cell r="F73">
            <v>64</v>
          </cell>
          <cell r="G73">
            <v>64</v>
          </cell>
          <cell r="H73">
            <v>0</v>
          </cell>
          <cell r="I73">
            <v>40</v>
          </cell>
          <cell r="J73">
            <v>40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161</v>
          </cell>
          <cell r="S73">
            <v>161</v>
          </cell>
          <cell r="T73">
            <v>0</v>
          </cell>
          <cell r="U73">
            <v>8</v>
          </cell>
          <cell r="V73">
            <v>8</v>
          </cell>
          <cell r="W73">
            <v>0</v>
          </cell>
          <cell r="X73">
            <v>4</v>
          </cell>
          <cell r="Y73">
            <v>4</v>
          </cell>
          <cell r="Z73">
            <v>0</v>
          </cell>
          <cell r="AA73">
            <v>3</v>
          </cell>
          <cell r="AB73">
            <v>3</v>
          </cell>
          <cell r="AC73">
            <v>0</v>
          </cell>
          <cell r="AD73">
            <v>176</v>
          </cell>
          <cell r="AE73">
            <v>176</v>
          </cell>
        </row>
        <row r="74">
          <cell r="A74" t="str">
            <v>Гуманитарно-педагогическая академия          ( г. Ялта)</v>
          </cell>
          <cell r="B74">
            <v>0</v>
          </cell>
          <cell r="C74">
            <v>36</v>
          </cell>
          <cell r="D74">
            <v>36</v>
          </cell>
          <cell r="E74">
            <v>0</v>
          </cell>
          <cell r="F74">
            <v>24</v>
          </cell>
          <cell r="G74">
            <v>24</v>
          </cell>
          <cell r="H74">
            <v>0</v>
          </cell>
          <cell r="I74">
            <v>0</v>
          </cell>
          <cell r="J74">
            <v>0</v>
          </cell>
          <cell r="K74">
            <v>6</v>
          </cell>
          <cell r="L74">
            <v>1</v>
          </cell>
          <cell r="M74">
            <v>7</v>
          </cell>
          <cell r="N74">
            <v>0</v>
          </cell>
          <cell r="O74">
            <v>0</v>
          </cell>
          <cell r="P74">
            <v>0</v>
          </cell>
          <cell r="Q74">
            <v>6</v>
          </cell>
          <cell r="R74">
            <v>61</v>
          </cell>
          <cell r="S74">
            <v>67</v>
          </cell>
          <cell r="T74">
            <v>0</v>
          </cell>
          <cell r="U74">
            <v>41</v>
          </cell>
          <cell r="V74">
            <v>41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6</v>
          </cell>
          <cell r="AD74">
            <v>102</v>
          </cell>
          <cell r="AE74">
            <v>108</v>
          </cell>
        </row>
        <row r="75">
          <cell r="A75" t="str">
            <v>Итого по формам обучения</v>
          </cell>
          <cell r="B75">
            <v>0</v>
          </cell>
          <cell r="C75">
            <v>152</v>
          </cell>
          <cell r="D75">
            <v>152</v>
          </cell>
          <cell r="E75">
            <v>0</v>
          </cell>
          <cell r="F75">
            <v>144</v>
          </cell>
          <cell r="G75">
            <v>144</v>
          </cell>
          <cell r="H75">
            <v>11</v>
          </cell>
          <cell r="I75">
            <v>87</v>
          </cell>
          <cell r="J75">
            <v>98</v>
          </cell>
          <cell r="K75">
            <v>21</v>
          </cell>
          <cell r="L75">
            <v>19</v>
          </cell>
          <cell r="M75">
            <v>40</v>
          </cell>
          <cell r="N75">
            <v>12</v>
          </cell>
          <cell r="O75">
            <v>7</v>
          </cell>
          <cell r="P75">
            <v>19</v>
          </cell>
          <cell r="Q75">
            <v>44</v>
          </cell>
          <cell r="R75">
            <v>409</v>
          </cell>
          <cell r="S75">
            <v>453</v>
          </cell>
          <cell r="T75">
            <v>0</v>
          </cell>
          <cell r="U75">
            <v>119</v>
          </cell>
          <cell r="V75">
            <v>119</v>
          </cell>
          <cell r="W75">
            <v>0</v>
          </cell>
          <cell r="X75">
            <v>32</v>
          </cell>
          <cell r="Y75">
            <v>32</v>
          </cell>
          <cell r="Z75">
            <v>0</v>
          </cell>
          <cell r="AA75">
            <v>5</v>
          </cell>
          <cell r="AB75">
            <v>5</v>
          </cell>
          <cell r="AC75">
            <v>44</v>
          </cell>
          <cell r="AD75">
            <v>565</v>
          </cell>
          <cell r="AE75">
            <v>609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130" zoomScale="60" zoomScaleNormal="69" workbookViewId="0">
      <selection activeCell="H151" sqref="H151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85" t="s">
        <v>62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Z2" s="385"/>
      <c r="AA2" s="385"/>
      <c r="AB2" s="385"/>
      <c r="AC2" s="385"/>
      <c r="AD2" s="385"/>
      <c r="AE2" s="385"/>
    </row>
    <row r="3" spans="1:31" ht="21.75" customHeight="1" x14ac:dyDescent="0.3">
      <c r="A3" s="386" t="s">
        <v>77</v>
      </c>
      <c r="B3" s="386"/>
      <c r="C3" s="386"/>
      <c r="D3" s="386"/>
      <c r="E3" s="386"/>
      <c r="F3" s="386"/>
      <c r="G3" s="386"/>
      <c r="H3" s="386"/>
      <c r="I3" s="386"/>
      <c r="J3" s="386"/>
      <c r="K3" s="386"/>
      <c r="L3" s="386"/>
      <c r="M3" s="386"/>
      <c r="N3" s="386"/>
      <c r="O3" s="386"/>
      <c r="P3" s="386"/>
      <c r="Q3" s="386"/>
      <c r="R3" s="386"/>
      <c r="S3" s="386"/>
      <c r="T3" s="386"/>
      <c r="U3" s="386"/>
      <c r="V3" s="386"/>
      <c r="W3" s="386"/>
      <c r="X3" s="386"/>
      <c r="Y3" s="386"/>
      <c r="Z3" s="386"/>
      <c r="AA3" s="386"/>
      <c r="AB3" s="386"/>
      <c r="AC3" s="386"/>
      <c r="AD3" s="386"/>
      <c r="AE3" s="386"/>
    </row>
    <row r="4" spans="1:31" ht="6.75" customHeight="1" x14ac:dyDescent="0.2">
      <c r="A4" s="385" t="s">
        <v>71</v>
      </c>
      <c r="B4" s="385"/>
      <c r="C4" s="385"/>
      <c r="D4" s="385"/>
      <c r="E4" s="385"/>
      <c r="F4" s="385"/>
      <c r="G4" s="385"/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385"/>
      <c r="X4" s="385"/>
      <c r="Y4" s="385"/>
      <c r="Z4" s="385"/>
      <c r="AA4" s="385"/>
      <c r="AB4" s="385"/>
      <c r="AC4" s="385"/>
      <c r="AD4" s="385"/>
      <c r="AE4" s="385"/>
    </row>
    <row r="5" spans="1:31" ht="21" customHeight="1" thickBot="1" x14ac:dyDescent="0.25">
      <c r="A5" s="387"/>
      <c r="B5" s="387"/>
      <c r="C5" s="387"/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87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87"/>
      <c r="AE5" s="387"/>
    </row>
    <row r="6" spans="1:31" ht="17.25" customHeight="1" x14ac:dyDescent="0.2">
      <c r="A6" s="388" t="s">
        <v>36</v>
      </c>
      <c r="B6" s="389" t="s">
        <v>65</v>
      </c>
      <c r="C6" s="365"/>
      <c r="D6" s="390"/>
      <c r="E6" s="389" t="s">
        <v>66</v>
      </c>
      <c r="F6" s="365"/>
      <c r="G6" s="390"/>
      <c r="H6" s="389" t="s">
        <v>67</v>
      </c>
      <c r="I6" s="365"/>
      <c r="J6" s="390"/>
      <c r="K6" s="389" t="s">
        <v>68</v>
      </c>
      <c r="L6" s="365"/>
      <c r="M6" s="390"/>
      <c r="N6" s="389" t="s">
        <v>69</v>
      </c>
      <c r="O6" s="365"/>
      <c r="P6" s="390"/>
      <c r="Q6" s="394" t="s">
        <v>1</v>
      </c>
      <c r="R6" s="395"/>
      <c r="S6" s="396"/>
      <c r="T6" s="379" t="s">
        <v>8</v>
      </c>
      <c r="U6" s="380"/>
      <c r="V6" s="381"/>
      <c r="W6" s="379" t="s">
        <v>9</v>
      </c>
      <c r="X6" s="380"/>
      <c r="Y6" s="381"/>
      <c r="Z6" s="391" t="s">
        <v>0</v>
      </c>
      <c r="AA6" s="392"/>
      <c r="AB6" s="393"/>
      <c r="AC6" s="120" t="s">
        <v>1</v>
      </c>
      <c r="AD6" s="121"/>
      <c r="AE6" s="117" t="s">
        <v>12</v>
      </c>
    </row>
    <row r="7" spans="1:31" ht="26.25" customHeight="1" thickBot="1" x14ac:dyDescent="0.25">
      <c r="A7" s="361"/>
      <c r="B7" s="367"/>
      <c r="C7" s="368"/>
      <c r="D7" s="369"/>
      <c r="E7" s="367"/>
      <c r="F7" s="368"/>
      <c r="G7" s="369"/>
      <c r="H7" s="367"/>
      <c r="I7" s="368"/>
      <c r="J7" s="369"/>
      <c r="K7" s="367"/>
      <c r="L7" s="368"/>
      <c r="M7" s="369"/>
      <c r="N7" s="367"/>
      <c r="O7" s="368"/>
      <c r="P7" s="369"/>
      <c r="Q7" s="370" t="s">
        <v>33</v>
      </c>
      <c r="R7" s="371"/>
      <c r="S7" s="372"/>
      <c r="T7" s="370" t="s">
        <v>2</v>
      </c>
      <c r="U7" s="371"/>
      <c r="V7" s="372"/>
      <c r="W7" s="370" t="s">
        <v>2</v>
      </c>
      <c r="X7" s="371"/>
      <c r="Y7" s="372"/>
      <c r="Z7" s="370" t="s">
        <v>2</v>
      </c>
      <c r="AA7" s="371"/>
      <c r="AB7" s="372"/>
      <c r="AC7" s="122"/>
      <c r="AD7" s="123"/>
      <c r="AE7" s="118"/>
    </row>
    <row r="8" spans="1:31" ht="68.25" customHeight="1" thickBot="1" x14ac:dyDescent="0.25">
      <c r="A8" s="362"/>
      <c r="B8" s="168" t="s">
        <v>31</v>
      </c>
      <c r="C8" s="169" t="s">
        <v>59</v>
      </c>
      <c r="D8" s="170" t="s">
        <v>3</v>
      </c>
      <c r="E8" s="171" t="s">
        <v>31</v>
      </c>
      <c r="F8" s="172" t="s">
        <v>59</v>
      </c>
      <c r="G8" s="170" t="s">
        <v>3</v>
      </c>
      <c r="H8" s="168" t="s">
        <v>31</v>
      </c>
      <c r="I8" s="169" t="s">
        <v>59</v>
      </c>
      <c r="J8" s="173" t="s">
        <v>3</v>
      </c>
      <c r="K8" s="171" t="s">
        <v>31</v>
      </c>
      <c r="L8" s="172" t="s">
        <v>59</v>
      </c>
      <c r="M8" s="170" t="s">
        <v>3</v>
      </c>
      <c r="N8" s="168" t="s">
        <v>31</v>
      </c>
      <c r="O8" s="169" t="s">
        <v>59</v>
      </c>
      <c r="P8" s="170" t="s">
        <v>3</v>
      </c>
      <c r="Q8" s="171" t="s">
        <v>31</v>
      </c>
      <c r="R8" s="172" t="s">
        <v>59</v>
      </c>
      <c r="S8" s="174" t="s">
        <v>3</v>
      </c>
      <c r="T8" s="168" t="s">
        <v>31</v>
      </c>
      <c r="U8" s="169" t="s">
        <v>59</v>
      </c>
      <c r="V8" s="173" t="s">
        <v>3</v>
      </c>
      <c r="W8" s="171" t="s">
        <v>31</v>
      </c>
      <c r="X8" s="172" t="s">
        <v>59</v>
      </c>
      <c r="Y8" s="175" t="s">
        <v>3</v>
      </c>
      <c r="Z8" s="168" t="s">
        <v>31</v>
      </c>
      <c r="AA8" s="169" t="s">
        <v>59</v>
      </c>
      <c r="AB8" s="170" t="s">
        <v>3</v>
      </c>
      <c r="AC8" s="171" t="s">
        <v>31</v>
      </c>
      <c r="AD8" s="172" t="s">
        <v>59</v>
      </c>
      <c r="AE8" s="119" t="s">
        <v>26</v>
      </c>
    </row>
    <row r="9" spans="1:31" ht="29.25" customHeight="1" x14ac:dyDescent="0.35">
      <c r="A9" s="111" t="str">
        <f>'[4]Свод по ВО '!A9</f>
        <v>Таврическая академия</v>
      </c>
      <c r="B9" s="109">
        <f>'[4]Свод по ВО '!B9</f>
        <v>349</v>
      </c>
      <c r="C9" s="105">
        <f>'[4]Свод по ВО '!C9</f>
        <v>130</v>
      </c>
      <c r="D9" s="108">
        <f>'[4]Свод по ВО '!D9</f>
        <v>479</v>
      </c>
      <c r="E9" s="109">
        <f>'[4]Свод по ВО '!E9</f>
        <v>363</v>
      </c>
      <c r="F9" s="105">
        <f>'[4]Свод по ВО '!F9</f>
        <v>109</v>
      </c>
      <c r="G9" s="108">
        <f>'[4]Свод по ВО '!G9</f>
        <v>472</v>
      </c>
      <c r="H9" s="109">
        <f>'[4]Свод по ВО '!H9</f>
        <v>315</v>
      </c>
      <c r="I9" s="105">
        <f>'[4]Свод по ВО '!I9</f>
        <v>88</v>
      </c>
      <c r="J9" s="108">
        <f>'[4]Свод по ВО '!J9</f>
        <v>403</v>
      </c>
      <c r="K9" s="109">
        <f>'[4]Свод по ВО '!K9</f>
        <v>333</v>
      </c>
      <c r="L9" s="105">
        <f>'[4]Свод по ВО '!L9</f>
        <v>86</v>
      </c>
      <c r="M9" s="108">
        <f>'[4]Свод по ВО '!M9</f>
        <v>419</v>
      </c>
      <c r="N9" s="109">
        <f>'[4]Свод по ВО '!N9</f>
        <v>0</v>
      </c>
      <c r="O9" s="105">
        <f>'[4]Свод по ВО '!O9</f>
        <v>0</v>
      </c>
      <c r="P9" s="110">
        <f>'[4]Свод по ВО '!P9</f>
        <v>0</v>
      </c>
      <c r="Q9" s="356">
        <f>'[4]Свод по ВО '!Q9</f>
        <v>1360</v>
      </c>
      <c r="R9" s="219">
        <f>'[4]Свод по ВО '!R9</f>
        <v>413</v>
      </c>
      <c r="S9" s="220">
        <f>'[4]Свод по ВО '!S9</f>
        <v>1773</v>
      </c>
      <c r="T9" s="110">
        <f>'[4]Свод по ВО '!T9</f>
        <v>152</v>
      </c>
      <c r="U9" s="105">
        <f>'[4]Свод по ВО '!U9</f>
        <v>44</v>
      </c>
      <c r="V9" s="108">
        <f>'[4]Свод по ВО '!V9</f>
        <v>196</v>
      </c>
      <c r="W9" s="109">
        <f>'[4]Свод по ВО '!W9</f>
        <v>139</v>
      </c>
      <c r="X9" s="105">
        <f>'[4]Свод по ВО '!X9</f>
        <v>23</v>
      </c>
      <c r="Y9" s="110">
        <f>'[4]Свод по ВО '!Y9</f>
        <v>162</v>
      </c>
      <c r="Z9" s="104">
        <f>'[4]Свод по ВО '!Z9</f>
        <v>291</v>
      </c>
      <c r="AA9" s="105">
        <f>'[4]Свод по ВО '!AA9</f>
        <v>67</v>
      </c>
      <c r="AB9" s="107">
        <f>'[4]Свод по ВО '!AB9</f>
        <v>358</v>
      </c>
      <c r="AC9" s="41">
        <f>'[4]Свод по ВО '!AC9</f>
        <v>1651</v>
      </c>
      <c r="AD9" s="42">
        <f>'[4]Свод по ВО '!AD9</f>
        <v>480</v>
      </c>
      <c r="AE9" s="43">
        <f>'[4]Свод по ВО '!AE9</f>
        <v>2131</v>
      </c>
    </row>
    <row r="10" spans="1:31" ht="30.75" customHeight="1" x14ac:dyDescent="0.35">
      <c r="A10" s="89" t="str">
        <f>'[4]Свод по ВО '!A10</f>
        <v>Институт  филологии</v>
      </c>
      <c r="B10" s="44">
        <f>'[4]Свод по ВО '!B10</f>
        <v>174</v>
      </c>
      <c r="C10" s="45">
        <f>'[4]Свод по ВО '!C10</f>
        <v>14</v>
      </c>
      <c r="D10" s="46">
        <f>'[4]Свод по ВО '!D10</f>
        <v>188</v>
      </c>
      <c r="E10" s="47">
        <f>'[4]Свод по ВО '!E10</f>
        <v>184</v>
      </c>
      <c r="F10" s="48">
        <f>'[4]Свод по ВО '!F10</f>
        <v>3</v>
      </c>
      <c r="G10" s="49">
        <f>'[4]Свод по ВО '!G10</f>
        <v>187</v>
      </c>
      <c r="H10" s="47">
        <f>'[4]Свод по ВО '!H10</f>
        <v>144</v>
      </c>
      <c r="I10" s="48">
        <f>'[4]Свод по ВО '!I10</f>
        <v>2</v>
      </c>
      <c r="J10" s="49">
        <f>'[4]Свод по ВО '!J10</f>
        <v>146</v>
      </c>
      <c r="K10" s="47">
        <f>'[4]Свод по ВО '!K10</f>
        <v>174</v>
      </c>
      <c r="L10" s="48">
        <f>'[4]Свод по ВО '!L10</f>
        <v>5</v>
      </c>
      <c r="M10" s="50">
        <f>'[4]Свод по ВО '!M10</f>
        <v>179</v>
      </c>
      <c r="N10" s="47">
        <f>'[4]Свод по ВО '!N10</f>
        <v>0</v>
      </c>
      <c r="O10" s="48">
        <f>'[4]Свод по ВО '!O10</f>
        <v>0</v>
      </c>
      <c r="P10" s="50">
        <f>'[4]Свод по ВО '!P10</f>
        <v>0</v>
      </c>
      <c r="Q10" s="51">
        <f>'[4]Свод по ВО '!Q10</f>
        <v>676</v>
      </c>
      <c r="R10" s="45">
        <f>'[4]Свод по ВО '!R10</f>
        <v>24</v>
      </c>
      <c r="S10" s="52">
        <f>'[4]Свод по ВО '!S10</f>
        <v>700</v>
      </c>
      <c r="T10" s="50">
        <f>'[4]Свод по ВО '!T10</f>
        <v>83</v>
      </c>
      <c r="U10" s="48">
        <f>'[4]Свод по ВО '!U10</f>
        <v>1</v>
      </c>
      <c r="V10" s="50">
        <f>'[4]Свод по ВО '!V10</f>
        <v>84</v>
      </c>
      <c r="W10" s="51">
        <f>'[4]Свод по ВО '!W10</f>
        <v>115</v>
      </c>
      <c r="X10" s="48">
        <f>'[4]Свод по ВО '!X10</f>
        <v>0</v>
      </c>
      <c r="Y10" s="49">
        <f>'[4]Свод по ВО '!Y10</f>
        <v>115</v>
      </c>
      <c r="Z10" s="53">
        <f>'[4]Свод по ВО '!Z10</f>
        <v>198</v>
      </c>
      <c r="AA10" s="48">
        <f>'[4]Свод по ВО '!AA10</f>
        <v>1</v>
      </c>
      <c r="AB10" s="54">
        <f>'[4]Свод по ВО '!AB10</f>
        <v>199</v>
      </c>
      <c r="AC10" s="47">
        <f>'[4]Свод по ВО '!AC10</f>
        <v>874</v>
      </c>
      <c r="AD10" s="48">
        <f>'[4]Свод по ВО '!AD10</f>
        <v>25</v>
      </c>
      <c r="AE10" s="55">
        <f>'[4]Свод по ВО '!AE10</f>
        <v>899</v>
      </c>
    </row>
    <row r="11" spans="1:31" ht="40.5" customHeight="1" x14ac:dyDescent="0.35">
      <c r="A11" s="90" t="str">
        <f>'[4]Свод по ВО '!A11</f>
        <v>Институт медиакоммуникаций, медиатехнологий и дизайна</v>
      </c>
      <c r="B11" s="41">
        <f>'[4]Свод по ВО '!B11</f>
        <v>58</v>
      </c>
      <c r="C11" s="42">
        <f>'[4]Свод по ВО '!C11</f>
        <v>52</v>
      </c>
      <c r="D11" s="56">
        <f>'[4]Свод по ВО '!D11</f>
        <v>110</v>
      </c>
      <c r="E11" s="47">
        <f>'[4]Свод по ВО '!E11</f>
        <v>79</v>
      </c>
      <c r="F11" s="48">
        <f>'[4]Свод по ВО '!F11</f>
        <v>24</v>
      </c>
      <c r="G11" s="49">
        <f>'[4]Свод по ВО '!G11</f>
        <v>103</v>
      </c>
      <c r="H11" s="47">
        <f>'[4]Свод по ВО '!H11</f>
        <v>71</v>
      </c>
      <c r="I11" s="48">
        <f>'[4]Свод по ВО '!I11</f>
        <v>12</v>
      </c>
      <c r="J11" s="49">
        <f>'[4]Свод по ВО '!J11</f>
        <v>83</v>
      </c>
      <c r="K11" s="47">
        <f>'[4]Свод по ВО '!K11</f>
        <v>75</v>
      </c>
      <c r="L11" s="48">
        <f>'[4]Свод по ВО '!L11</f>
        <v>13</v>
      </c>
      <c r="M11" s="50">
        <f>'[4]Свод по ВО '!M11</f>
        <v>88</v>
      </c>
      <c r="N11" s="47">
        <f>'[4]Свод по ВО '!N11</f>
        <v>0</v>
      </c>
      <c r="O11" s="48">
        <f>'[4]Свод по ВО '!O11</f>
        <v>0</v>
      </c>
      <c r="P11" s="50">
        <f>'[4]Свод по ВО '!P11</f>
        <v>0</v>
      </c>
      <c r="Q11" s="51">
        <f>'[4]Свод по ВО '!Q11</f>
        <v>283</v>
      </c>
      <c r="R11" s="45">
        <f>'[4]Свод по ВО '!R11</f>
        <v>101</v>
      </c>
      <c r="S11" s="52">
        <f>'[4]Свод по ВО '!S11</f>
        <v>384</v>
      </c>
      <c r="T11" s="50">
        <f>'[4]Свод по ВО '!T11</f>
        <v>18</v>
      </c>
      <c r="U11" s="48">
        <f>'[4]Свод по ВО '!U11</f>
        <v>2</v>
      </c>
      <c r="V11" s="50">
        <f>'[4]Свод по ВО '!V11</f>
        <v>20</v>
      </c>
      <c r="W11" s="44">
        <f>'[4]Свод по ВО '!W11</f>
        <v>30</v>
      </c>
      <c r="X11" s="48">
        <f>'[4]Свод по ВО '!X11</f>
        <v>0</v>
      </c>
      <c r="Y11" s="50">
        <f>'[4]Свод по ВО '!Y11</f>
        <v>30</v>
      </c>
      <c r="Z11" s="53">
        <f>'[4]Свод по ВО '!Z11</f>
        <v>48</v>
      </c>
      <c r="AA11" s="48">
        <f>'[4]Свод по ВО '!AA11</f>
        <v>2</v>
      </c>
      <c r="AB11" s="54">
        <f>'[4]Свод по ВО '!AB11</f>
        <v>50</v>
      </c>
      <c r="AC11" s="47">
        <f>'[4]Свод по ВО '!AC11</f>
        <v>331</v>
      </c>
      <c r="AD11" s="48">
        <f>'[4]Свод по ВО '!AD11</f>
        <v>103</v>
      </c>
      <c r="AE11" s="55">
        <f>'[4]Свод по ВО '!AE11</f>
        <v>434</v>
      </c>
    </row>
    <row r="12" spans="1:31" ht="40.5" customHeight="1" x14ac:dyDescent="0.35">
      <c r="A12" s="40" t="str">
        <f>'[4]Свод по ВО '!A12</f>
        <v>Институт биохимических технологий, экологии и фармации</v>
      </c>
      <c r="B12" s="41">
        <f>'[4]Свод по ВО '!B12</f>
        <v>86</v>
      </c>
      <c r="C12" s="42">
        <f>'[4]Свод по ВО '!C12</f>
        <v>3</v>
      </c>
      <c r="D12" s="57">
        <f>'[4]Свод по ВО '!D12</f>
        <v>89</v>
      </c>
      <c r="E12" s="47">
        <f>'[4]Свод по ВО '!E12</f>
        <v>84</v>
      </c>
      <c r="F12" s="48">
        <f>'[4]Свод по ВО '!F12</f>
        <v>2</v>
      </c>
      <c r="G12" s="49">
        <f>'[4]Свод по ВО '!G12</f>
        <v>86</v>
      </c>
      <c r="H12" s="47">
        <f>'[4]Свод по ВО '!H12</f>
        <v>65</v>
      </c>
      <c r="I12" s="48">
        <f>'[4]Свод по ВО '!I12</f>
        <v>1</v>
      </c>
      <c r="J12" s="49">
        <f>'[4]Свод по ВО '!J12</f>
        <v>66</v>
      </c>
      <c r="K12" s="47">
        <f>'[4]Свод по ВО '!K12</f>
        <v>97</v>
      </c>
      <c r="L12" s="48">
        <f>'[4]Свод по ВО '!L12</f>
        <v>2</v>
      </c>
      <c r="M12" s="50">
        <f>'[4]Свод по ВО '!M12</f>
        <v>99</v>
      </c>
      <c r="N12" s="47">
        <f>'[4]Свод по ВО '!N12</f>
        <v>0</v>
      </c>
      <c r="O12" s="48">
        <f>'[4]Свод по ВО '!O12</f>
        <v>0</v>
      </c>
      <c r="P12" s="50">
        <f>'[4]Свод по ВО '!P12</f>
        <v>0</v>
      </c>
      <c r="Q12" s="51">
        <f>'[4]Свод по ВО '!Q12</f>
        <v>332</v>
      </c>
      <c r="R12" s="45">
        <f>'[4]Свод по ВО '!R12</f>
        <v>8</v>
      </c>
      <c r="S12" s="52">
        <f>'[4]Свод по ВО '!S12</f>
        <v>340</v>
      </c>
      <c r="T12" s="50">
        <f>'[4]Свод по ВО '!T12</f>
        <v>32</v>
      </c>
      <c r="U12" s="48">
        <f>'[4]Свод по ВО '!U12</f>
        <v>0</v>
      </c>
      <c r="V12" s="50">
        <f>'[4]Свод по ВО '!V12</f>
        <v>32</v>
      </c>
      <c r="W12" s="44">
        <f>'[4]Свод по ВО '!W12</f>
        <v>39</v>
      </c>
      <c r="X12" s="48">
        <f>'[4]Свод по ВО '!X12</f>
        <v>1</v>
      </c>
      <c r="Y12" s="50">
        <f>'[4]Свод по ВО '!Y12</f>
        <v>40</v>
      </c>
      <c r="Z12" s="53">
        <f>'[4]Свод по ВО '!Z12</f>
        <v>71</v>
      </c>
      <c r="AA12" s="48">
        <f>'[4]Свод по ВО '!AA12</f>
        <v>1</v>
      </c>
      <c r="AB12" s="54">
        <f>'[4]Свод по ВО '!AB12</f>
        <v>72</v>
      </c>
      <c r="AC12" s="47">
        <f>'[4]Свод по ВО '!AC12</f>
        <v>403</v>
      </c>
      <c r="AD12" s="48">
        <f>'[4]Свод по ВО '!AD12</f>
        <v>9</v>
      </c>
      <c r="AE12" s="55">
        <f>'[4]Свод по ВО '!AE12</f>
        <v>412</v>
      </c>
    </row>
    <row r="13" spans="1:31" ht="42.75" customHeight="1" x14ac:dyDescent="0.35">
      <c r="A13" s="92" t="str">
        <f>'[4]Свод по ВО '!A13</f>
        <v>Академия строительства и архитектуры</v>
      </c>
      <c r="B13" s="58">
        <f>'[4]Свод по ВО '!B13</f>
        <v>176</v>
      </c>
      <c r="C13" s="59">
        <f>'[4]Свод по ВО '!C13</f>
        <v>27</v>
      </c>
      <c r="D13" s="60">
        <f>'[4]Свод по ВО '!D13</f>
        <v>203</v>
      </c>
      <c r="E13" s="58">
        <f>'[4]Свод по ВО '!E13</f>
        <v>186</v>
      </c>
      <c r="F13" s="59">
        <f>'[4]Свод по ВО '!F13</f>
        <v>15</v>
      </c>
      <c r="G13" s="61">
        <f>'[4]Свод по ВО '!G13</f>
        <v>201</v>
      </c>
      <c r="H13" s="58">
        <f>'[4]Свод по ВО '!H13</f>
        <v>158</v>
      </c>
      <c r="I13" s="59">
        <f>'[4]Свод по ВО '!I13</f>
        <v>7</v>
      </c>
      <c r="J13" s="61">
        <f>'[4]Свод по ВО '!J13</f>
        <v>165</v>
      </c>
      <c r="K13" s="58">
        <f>'[4]Свод по ВО '!K13</f>
        <v>185</v>
      </c>
      <c r="L13" s="59">
        <f>'[4]Свод по ВО '!L13</f>
        <v>8</v>
      </c>
      <c r="M13" s="60">
        <f>'[4]Свод по ВО '!M13</f>
        <v>193</v>
      </c>
      <c r="N13" s="62">
        <f>'[4]Свод по ВО '!N13</f>
        <v>57</v>
      </c>
      <c r="O13" s="59">
        <f>'[4]Свод по ВО '!O13</f>
        <v>7</v>
      </c>
      <c r="P13" s="63">
        <f>'[4]Свод по ВО '!P13</f>
        <v>64</v>
      </c>
      <c r="Q13" s="62">
        <f>'[4]Свод по ВО '!Q13</f>
        <v>762</v>
      </c>
      <c r="R13" s="59">
        <f>'[4]Свод по ВО '!R13</f>
        <v>64</v>
      </c>
      <c r="S13" s="63">
        <f>'[4]Свод по ВО '!S13</f>
        <v>826</v>
      </c>
      <c r="T13" s="60">
        <f>'[4]Свод по ВО '!T13</f>
        <v>87</v>
      </c>
      <c r="U13" s="59">
        <f>'[4]Свод по ВО '!U13</f>
        <v>15</v>
      </c>
      <c r="V13" s="61">
        <f>'[4]Свод по ВО '!V13</f>
        <v>102</v>
      </c>
      <c r="W13" s="58">
        <f>'[4]Свод по ВО '!W13</f>
        <v>113</v>
      </c>
      <c r="X13" s="59">
        <f>'[4]Свод по ВО '!X13</f>
        <v>3</v>
      </c>
      <c r="Y13" s="60">
        <f>'[4]Свод по ВО '!Y13</f>
        <v>116</v>
      </c>
      <c r="Z13" s="62">
        <f>'[4]Свод по ВО '!Z13</f>
        <v>199</v>
      </c>
      <c r="AA13" s="59">
        <f>'[4]Свод по ВО '!AA13</f>
        <v>18</v>
      </c>
      <c r="AB13" s="64">
        <f>'[4]Свод по ВО '!AB13</f>
        <v>217</v>
      </c>
      <c r="AC13" s="41">
        <f>'[4]Свод по ВО '!AC13</f>
        <v>961</v>
      </c>
      <c r="AD13" s="42">
        <f>'[4]Свод по ВО '!AD13</f>
        <v>82</v>
      </c>
      <c r="AE13" s="43">
        <f>'[4]Свод по ВО '!AE13</f>
        <v>1043</v>
      </c>
    </row>
    <row r="14" spans="1:31" ht="30" customHeight="1" x14ac:dyDescent="0.35">
      <c r="A14" s="92" t="str">
        <f>'[4]Свод по ВО '!A14</f>
        <v xml:space="preserve">Агротехнологическая академия </v>
      </c>
      <c r="B14" s="58">
        <f>'[4]Свод по ВО '!B14</f>
        <v>225</v>
      </c>
      <c r="C14" s="59">
        <f>'[4]Свод по ВО '!C14</f>
        <v>4</v>
      </c>
      <c r="D14" s="60">
        <f>'[4]Свод по ВО '!D14</f>
        <v>229</v>
      </c>
      <c r="E14" s="58">
        <f>'[4]Свод по ВО '!E14</f>
        <v>152</v>
      </c>
      <c r="F14" s="59">
        <f>'[4]Свод по ВО '!F14</f>
        <v>2</v>
      </c>
      <c r="G14" s="61">
        <f>'[4]Свод по ВО '!G14</f>
        <v>154</v>
      </c>
      <c r="H14" s="58">
        <f>'[4]Свод по ВО '!H14</f>
        <v>144</v>
      </c>
      <c r="I14" s="59">
        <f>'[4]Свод по ВО '!I14</f>
        <v>1</v>
      </c>
      <c r="J14" s="61">
        <f>'[4]Свод по ВО '!J14</f>
        <v>145</v>
      </c>
      <c r="K14" s="58">
        <f>'[4]Свод по ВО '!K14</f>
        <v>181</v>
      </c>
      <c r="L14" s="59">
        <f>'[4]Свод по ВО '!L14</f>
        <v>1</v>
      </c>
      <c r="M14" s="60">
        <f>'[4]Свод по ВО '!M14</f>
        <v>182</v>
      </c>
      <c r="N14" s="62">
        <f>'[4]Свод по ВО '!N14</f>
        <v>0</v>
      </c>
      <c r="O14" s="59">
        <f>'[4]Свод по ВО '!O14</f>
        <v>0</v>
      </c>
      <c r="P14" s="63">
        <f>'[4]Свод по ВО '!P14</f>
        <v>0</v>
      </c>
      <c r="Q14" s="62">
        <f>'[4]Свод по ВО '!Q14</f>
        <v>702</v>
      </c>
      <c r="R14" s="59">
        <f>'[4]Свод по ВО '!R14</f>
        <v>8</v>
      </c>
      <c r="S14" s="63">
        <f>'[4]Свод по ВО '!S14</f>
        <v>710</v>
      </c>
      <c r="T14" s="60">
        <f>'[4]Свод по ВО '!T14</f>
        <v>93</v>
      </c>
      <c r="U14" s="59">
        <f>'[4]Свод по ВО '!U14</f>
        <v>3</v>
      </c>
      <c r="V14" s="61">
        <f>'[4]Свод по ВО '!V14</f>
        <v>96</v>
      </c>
      <c r="W14" s="58">
        <f>'[4]Свод по ВО '!W14</f>
        <v>94</v>
      </c>
      <c r="X14" s="59">
        <f>'[4]Свод по ВО '!X14</f>
        <v>8</v>
      </c>
      <c r="Y14" s="65">
        <f>'[4]Свод по ВО '!Y14</f>
        <v>102</v>
      </c>
      <c r="Z14" s="60">
        <f>'[4]Свод по ВО '!Z14</f>
        <v>187</v>
      </c>
      <c r="AA14" s="59">
        <f>'[4]Свод по ВО '!AA14</f>
        <v>11</v>
      </c>
      <c r="AB14" s="61">
        <f>'[4]Свод по ВО '!AB14</f>
        <v>198</v>
      </c>
      <c r="AC14" s="41">
        <f>'[4]Свод по ВО '!AC14</f>
        <v>889</v>
      </c>
      <c r="AD14" s="42">
        <f>'[4]Свод по ВО '!AD14</f>
        <v>19</v>
      </c>
      <c r="AE14" s="43">
        <f>'[4]Свод по ВО '!AE14</f>
        <v>908</v>
      </c>
    </row>
    <row r="15" spans="1:31" ht="31.5" customHeight="1" x14ac:dyDescent="0.35">
      <c r="A15" s="92" t="str">
        <f>'[4]Свод по ВО '!A15</f>
        <v>Физико-технический институт</v>
      </c>
      <c r="B15" s="58">
        <f>'[4]Свод по ВО '!B15</f>
        <v>332</v>
      </c>
      <c r="C15" s="59">
        <f>'[4]Свод по ВО '!C15</f>
        <v>31</v>
      </c>
      <c r="D15" s="60">
        <f>'[4]Свод по ВО '!D15</f>
        <v>363</v>
      </c>
      <c r="E15" s="58">
        <f>'[4]Свод по ВО '!E15</f>
        <v>330</v>
      </c>
      <c r="F15" s="59">
        <f>'[4]Свод по ВО '!F15</f>
        <v>15</v>
      </c>
      <c r="G15" s="61">
        <f>'[4]Свод по ВО '!G15</f>
        <v>345</v>
      </c>
      <c r="H15" s="58">
        <f>'[4]Свод по ВО '!H15</f>
        <v>293</v>
      </c>
      <c r="I15" s="59">
        <f>'[4]Свод по ВО '!I15</f>
        <v>15</v>
      </c>
      <c r="J15" s="61">
        <f>'[4]Свод по ВО '!J15</f>
        <v>308</v>
      </c>
      <c r="K15" s="58">
        <f>'[4]Свод по ВО '!K15</f>
        <v>301</v>
      </c>
      <c r="L15" s="59">
        <f>'[4]Свод по ВО '!L15</f>
        <v>8</v>
      </c>
      <c r="M15" s="61">
        <f>'[4]Свод по ВО '!M15</f>
        <v>309</v>
      </c>
      <c r="N15" s="62">
        <f>'[4]Свод по ВО '!N15</f>
        <v>0</v>
      </c>
      <c r="O15" s="59">
        <f>'[4]Свод по ВО '!O15</f>
        <v>0</v>
      </c>
      <c r="P15" s="63">
        <f>'[4]Свод по ВО '!P15</f>
        <v>0</v>
      </c>
      <c r="Q15" s="62">
        <f>'[4]Свод по ВО '!Q15</f>
        <v>1256</v>
      </c>
      <c r="R15" s="59">
        <f>'[4]Свод по ВО '!R15</f>
        <v>69</v>
      </c>
      <c r="S15" s="63">
        <f>'[4]Свод по ВО '!S15</f>
        <v>1325</v>
      </c>
      <c r="T15" s="60">
        <f>'[4]Свод по ВО '!T15</f>
        <v>107</v>
      </c>
      <c r="U15" s="59">
        <f>'[4]Свод по ВО '!U15</f>
        <v>11</v>
      </c>
      <c r="V15" s="60">
        <f>'[4]Свод по ВО '!V15</f>
        <v>118</v>
      </c>
      <c r="W15" s="62">
        <f>'[4]Свод по ВО '!W15</f>
        <v>169</v>
      </c>
      <c r="X15" s="59">
        <f>'[4]Свод по ВО '!X15</f>
        <v>2</v>
      </c>
      <c r="Y15" s="61">
        <f>'[4]Свод по ВО '!Y15</f>
        <v>171</v>
      </c>
      <c r="Z15" s="62">
        <f>'[4]Свод по ВО '!Z15</f>
        <v>276</v>
      </c>
      <c r="AA15" s="59">
        <f>'[4]Свод по ВО '!AA15</f>
        <v>13</v>
      </c>
      <c r="AB15" s="64">
        <f>'[4]Свод по ВО '!AB15</f>
        <v>289</v>
      </c>
      <c r="AC15" s="41">
        <f>'[4]Свод по ВО '!AC15</f>
        <v>1532</v>
      </c>
      <c r="AD15" s="42">
        <f>'[4]Свод по ВО '!AD15</f>
        <v>82</v>
      </c>
      <c r="AE15" s="43">
        <f>'[4]Свод по ВО '!AE15</f>
        <v>1614</v>
      </c>
    </row>
    <row r="16" spans="1:31" ht="30.75" customHeight="1" x14ac:dyDescent="0.35">
      <c r="A16" s="92" t="str">
        <f>'[4]Свод по ВО '!A16</f>
        <v>Институт экономики и управления</v>
      </c>
      <c r="B16" s="58">
        <f>'[4]Свод по ВО '!B16</f>
        <v>253</v>
      </c>
      <c r="C16" s="59">
        <f>'[4]Свод по ВО '!C16</f>
        <v>21</v>
      </c>
      <c r="D16" s="60">
        <f>'[4]Свод по ВО '!D16</f>
        <v>274</v>
      </c>
      <c r="E16" s="58">
        <f>'[4]Свод по ВО '!E16</f>
        <v>277</v>
      </c>
      <c r="F16" s="59">
        <f>'[4]Свод по ВО '!F16</f>
        <v>10</v>
      </c>
      <c r="G16" s="61">
        <f>'[4]Свод по ВО '!G16</f>
        <v>287</v>
      </c>
      <c r="H16" s="58">
        <f>'[4]Свод по ВО '!H16</f>
        <v>242</v>
      </c>
      <c r="I16" s="59">
        <f>'[4]Свод по ВО '!I16</f>
        <v>38</v>
      </c>
      <c r="J16" s="61">
        <f>'[4]Свод по ВО '!J16</f>
        <v>280</v>
      </c>
      <c r="K16" s="58">
        <f>'[4]Свод по ВО '!K16</f>
        <v>247</v>
      </c>
      <c r="L16" s="59">
        <f>'[4]Свод по ВО '!L16</f>
        <v>22</v>
      </c>
      <c r="M16" s="61">
        <f>'[4]Свод по ВО '!M16</f>
        <v>269</v>
      </c>
      <c r="N16" s="62">
        <f>'[4]Свод по ВО '!N16</f>
        <v>0</v>
      </c>
      <c r="O16" s="59">
        <f>'[4]Свод по ВО '!O16</f>
        <v>0</v>
      </c>
      <c r="P16" s="63">
        <f>'[4]Свод по ВО '!P16</f>
        <v>0</v>
      </c>
      <c r="Q16" s="62">
        <f>'[4]Свод по ВО '!Q16</f>
        <v>1019</v>
      </c>
      <c r="R16" s="59">
        <f>'[4]Свод по ВО '!R16</f>
        <v>91</v>
      </c>
      <c r="S16" s="63">
        <f>'[4]Свод по ВО '!S16</f>
        <v>1110</v>
      </c>
      <c r="T16" s="60">
        <f>'[4]Свод по ВО '!T16</f>
        <v>127</v>
      </c>
      <c r="U16" s="59">
        <f>'[4]Свод по ВО '!U16</f>
        <v>16</v>
      </c>
      <c r="V16" s="60">
        <f>'[4]Свод по ВО '!V16</f>
        <v>143</v>
      </c>
      <c r="W16" s="58">
        <f>'[4]Свод по ВО '!W16</f>
        <v>150</v>
      </c>
      <c r="X16" s="59">
        <f>'[4]Свод по ВО '!X16</f>
        <v>11</v>
      </c>
      <c r="Y16" s="65">
        <f>'[4]Свод по ВО '!Y16</f>
        <v>161</v>
      </c>
      <c r="Z16" s="60">
        <f>'[4]Свод по ВО '!Z16</f>
        <v>277</v>
      </c>
      <c r="AA16" s="59">
        <f>'[4]Свод по ВО '!AA16</f>
        <v>27</v>
      </c>
      <c r="AB16" s="60">
        <f>'[4]Свод по ВО '!AB16</f>
        <v>304</v>
      </c>
      <c r="AC16" s="41">
        <f>'[4]Свод по ВО '!AC16</f>
        <v>1296</v>
      </c>
      <c r="AD16" s="42">
        <f>'[4]Свод по ВО '!AD16</f>
        <v>118</v>
      </c>
      <c r="AE16" s="43">
        <f>'[4]Свод по ВО '!AE16</f>
        <v>1414</v>
      </c>
    </row>
    <row r="17" spans="1:37" ht="44.25" customHeight="1" x14ac:dyDescent="0.35">
      <c r="A17" s="93" t="str">
        <f>'[4]Свод по ВО '!A17</f>
        <v>Медицинская академия имени С.И.Георгиевского</v>
      </c>
      <c r="B17" s="66">
        <f>'[4]Свод по ВО '!B17</f>
        <v>50</v>
      </c>
      <c r="C17" s="59">
        <f>'[4]Свод по ВО '!C17</f>
        <v>9</v>
      </c>
      <c r="D17" s="67">
        <f>'[4]Свод по ВО '!D17</f>
        <v>59</v>
      </c>
      <c r="E17" s="66">
        <f>'[4]Свод по ВО '!E17</f>
        <v>43</v>
      </c>
      <c r="F17" s="59">
        <f>'[4]Свод по ВО '!F17</f>
        <v>6</v>
      </c>
      <c r="G17" s="67">
        <f>'[4]Свод по ВО '!G17</f>
        <v>49</v>
      </c>
      <c r="H17" s="66">
        <f>'[4]Свод по ВО '!H17</f>
        <v>42</v>
      </c>
      <c r="I17" s="59">
        <f>'[4]Свод по ВО '!I17</f>
        <v>1</v>
      </c>
      <c r="J17" s="67">
        <f>'[4]Свод по ВО '!J17</f>
        <v>43</v>
      </c>
      <c r="K17" s="66">
        <f>'[4]Свод по ВО '!K17</f>
        <v>26</v>
      </c>
      <c r="L17" s="59">
        <f>'[4]Свод по ВО '!L17</f>
        <v>4</v>
      </c>
      <c r="M17" s="68">
        <f>'[4]Свод по ВО '!M17</f>
        <v>30</v>
      </c>
      <c r="N17" s="62">
        <f>'[4]Свод по ВО '!N17</f>
        <v>0</v>
      </c>
      <c r="O17" s="59">
        <f>'[4]Свод по ВО '!O17</f>
        <v>0</v>
      </c>
      <c r="P17" s="63">
        <f>'[4]Свод по ВО '!P17</f>
        <v>0</v>
      </c>
      <c r="Q17" s="62">
        <f>'[4]Свод по ВО '!Q17</f>
        <v>161</v>
      </c>
      <c r="R17" s="59">
        <f>'[4]Свод по ВО '!R17</f>
        <v>20</v>
      </c>
      <c r="S17" s="63">
        <f>'[4]Свод по ВО '!S17</f>
        <v>181</v>
      </c>
      <c r="T17" s="67">
        <f>'[4]Свод по ВО '!T17</f>
        <v>17</v>
      </c>
      <c r="U17" s="69">
        <f>'[4]Свод по ВО '!U17</f>
        <v>0</v>
      </c>
      <c r="V17" s="67">
        <f>'[4]Свод по ВО '!V17</f>
        <v>17</v>
      </c>
      <c r="W17" s="58">
        <f>'[4]Свод по ВО '!W17</f>
        <v>20</v>
      </c>
      <c r="X17" s="59">
        <f>'[4]Свод по ВО '!X17</f>
        <v>0</v>
      </c>
      <c r="Y17" s="65">
        <f>'[4]Свод по ВО '!Y17</f>
        <v>20</v>
      </c>
      <c r="Z17" s="60">
        <f>'[4]Свод по ВО '!Z17</f>
        <v>37</v>
      </c>
      <c r="AA17" s="59">
        <f>'[4]Свод по ВО '!AA17</f>
        <v>0</v>
      </c>
      <c r="AB17" s="60">
        <f>'[4]Свод по ВО '!AB17</f>
        <v>37</v>
      </c>
      <c r="AC17" s="41">
        <f>'[4]Свод по ВО '!AC17</f>
        <v>198</v>
      </c>
      <c r="AD17" s="42">
        <f>'[4]Свод по ВО '!AD17</f>
        <v>20</v>
      </c>
      <c r="AE17" s="43">
        <f>'[4]Свод по ВО '!AE17</f>
        <v>218</v>
      </c>
    </row>
    <row r="18" spans="1:37" ht="64.5" customHeight="1" x14ac:dyDescent="0.35">
      <c r="A18" s="94" t="str">
        <f>'[4]Свод по ВО '!A18</f>
        <v>Институт педагогического образования и менеджмента                   (г. Армянск)</v>
      </c>
      <c r="B18" s="66">
        <f>'[4]Свод по ВО '!B18</f>
        <v>51</v>
      </c>
      <c r="C18" s="59">
        <f>'[4]Свод по ВО '!C18</f>
        <v>0</v>
      </c>
      <c r="D18" s="67">
        <f>'[4]Свод по ВО '!D18</f>
        <v>51</v>
      </c>
      <c r="E18" s="66">
        <f>'[4]Свод по ВО '!E18</f>
        <v>48</v>
      </c>
      <c r="F18" s="59">
        <f>'[4]Свод по ВО '!F18</f>
        <v>0</v>
      </c>
      <c r="G18" s="67">
        <f>'[4]Свод по ВО '!G18</f>
        <v>48</v>
      </c>
      <c r="H18" s="66">
        <f>'[4]Свод по ВО '!H18</f>
        <v>24</v>
      </c>
      <c r="I18" s="59">
        <f>'[4]Свод по ВО '!I18</f>
        <v>0</v>
      </c>
      <c r="J18" s="67">
        <f>'[4]Свод по ВО '!J18</f>
        <v>24</v>
      </c>
      <c r="K18" s="66">
        <f>'[4]Свод по ВО '!K18</f>
        <v>44</v>
      </c>
      <c r="L18" s="59">
        <f>'[4]Свод по ВО '!L18</f>
        <v>0</v>
      </c>
      <c r="M18" s="68">
        <f>'[4]Свод по ВО '!M18</f>
        <v>44</v>
      </c>
      <c r="N18" s="62">
        <f>'[4]Свод по ВО '!N18</f>
        <v>0</v>
      </c>
      <c r="O18" s="59">
        <f>'[4]Свод по ВО '!O18</f>
        <v>0</v>
      </c>
      <c r="P18" s="63">
        <f>'[4]Свод по ВО '!P18</f>
        <v>0</v>
      </c>
      <c r="Q18" s="62">
        <f>'[4]Свод по ВО '!Q18</f>
        <v>167</v>
      </c>
      <c r="R18" s="59">
        <f>'[4]Свод по ВО '!R18</f>
        <v>0</v>
      </c>
      <c r="S18" s="63">
        <f>'[4]Свод по ВО '!S18</f>
        <v>167</v>
      </c>
      <c r="T18" s="68">
        <f>'[4]Свод по ВО '!T18</f>
        <v>0</v>
      </c>
      <c r="U18" s="69">
        <f>'[4]Свод по ВО '!U18</f>
        <v>0</v>
      </c>
      <c r="V18" s="70">
        <f>'[4]Свод по ВО '!V18</f>
        <v>0</v>
      </c>
      <c r="W18" s="68">
        <f>'[4]Свод по ВО '!W18</f>
        <v>0</v>
      </c>
      <c r="X18" s="69">
        <f>'[4]Свод по ВО '!X18</f>
        <v>0</v>
      </c>
      <c r="Y18" s="71">
        <f>'[4]Свод по ВО '!Y18</f>
        <v>0</v>
      </c>
      <c r="Z18" s="62">
        <f>'[4]Свод по ВО '!Z18</f>
        <v>0</v>
      </c>
      <c r="AA18" s="59">
        <f>'[4]Свод по ВО '!AA18</f>
        <v>0</v>
      </c>
      <c r="AB18" s="64">
        <f>'[4]Свод по ВО '!AB18</f>
        <v>0</v>
      </c>
      <c r="AC18" s="41">
        <f>'[4]Свод по ВО '!AC18</f>
        <v>167</v>
      </c>
      <c r="AD18" s="42">
        <f>'[4]Свод по ВО '!AD18</f>
        <v>0</v>
      </c>
      <c r="AE18" s="43">
        <f>'[4]Свод по ВО '!AE18</f>
        <v>167</v>
      </c>
      <c r="AI18" s="4"/>
      <c r="AJ18" s="4"/>
    </row>
    <row r="19" spans="1:37" s="4" customFormat="1" ht="47.25" customHeight="1" x14ac:dyDescent="0.35">
      <c r="A19" s="95" t="str">
        <f>'[4]Свод по ВО '!A19</f>
        <v>Гуманитарно-педагогическая академия               ( г. Ялта)</v>
      </c>
      <c r="B19" s="62">
        <f>'[4]Свод по ВО '!B19</f>
        <v>115</v>
      </c>
      <c r="C19" s="59">
        <f>'[4]Свод по ВО '!C19</f>
        <v>5</v>
      </c>
      <c r="D19" s="64">
        <f>'[4]Свод по ВО '!D19</f>
        <v>120</v>
      </c>
      <c r="E19" s="62">
        <f>'[4]Свод по ВО '!E19</f>
        <v>130</v>
      </c>
      <c r="F19" s="59">
        <f>'[4]Свод по ВО '!F19</f>
        <v>0</v>
      </c>
      <c r="G19" s="64">
        <f>'[4]Свод по ВО '!G19</f>
        <v>130</v>
      </c>
      <c r="H19" s="62">
        <f>'[4]Свод по ВО '!H19</f>
        <v>132</v>
      </c>
      <c r="I19" s="59">
        <f>'[4]Свод по ВО '!I19</f>
        <v>1</v>
      </c>
      <c r="J19" s="64">
        <f>'[4]Свод по ВО '!J19</f>
        <v>133</v>
      </c>
      <c r="K19" s="62">
        <f>'[4]Свод по ВО '!K19</f>
        <v>142</v>
      </c>
      <c r="L19" s="59">
        <f>'[4]Свод по ВО '!L19</f>
        <v>3</v>
      </c>
      <c r="M19" s="64">
        <f>'[4]Свод по ВО '!M19</f>
        <v>145</v>
      </c>
      <c r="N19" s="62">
        <f>'[4]Свод по ВО '!N19</f>
        <v>13</v>
      </c>
      <c r="O19" s="59">
        <f>'[4]Свод по ВО '!O19</f>
        <v>0</v>
      </c>
      <c r="P19" s="63">
        <f>'[4]Свод по ВО '!P19</f>
        <v>13</v>
      </c>
      <c r="Q19" s="58">
        <f>'[4]Свод по ВО '!Q19</f>
        <v>532</v>
      </c>
      <c r="R19" s="59">
        <f>'[4]Свод по ВО '!R19</f>
        <v>9</v>
      </c>
      <c r="S19" s="63">
        <f>'[4]Свод по ВО '!S19</f>
        <v>541</v>
      </c>
      <c r="T19" s="68">
        <f>'[4]Свод по ВО '!T19</f>
        <v>36</v>
      </c>
      <c r="U19" s="69">
        <f>'[4]Свод по ВО '!U19</f>
        <v>1</v>
      </c>
      <c r="V19" s="70">
        <f>'[4]Свод по ВО '!V19</f>
        <v>37</v>
      </c>
      <c r="W19" s="68">
        <f>'[4]Свод по ВО '!W19</f>
        <v>48</v>
      </c>
      <c r="X19" s="69">
        <f>'[4]Свод по ВО '!X19</f>
        <v>6</v>
      </c>
      <c r="Y19" s="71">
        <f>'[4]Свод по ВО '!Y19</f>
        <v>54</v>
      </c>
      <c r="Z19" s="62">
        <f>'[4]Свод по ВО '!Z19</f>
        <v>84</v>
      </c>
      <c r="AA19" s="59">
        <f>'[4]Свод по ВО '!AA19</f>
        <v>7</v>
      </c>
      <c r="AB19" s="64">
        <f>'[4]Свод по ВО '!AB19</f>
        <v>91</v>
      </c>
      <c r="AC19" s="41">
        <f>'[4]Свод по ВО '!AC19</f>
        <v>616</v>
      </c>
      <c r="AD19" s="42">
        <f>'[4]Свод по ВО '!AD19</f>
        <v>16</v>
      </c>
      <c r="AE19" s="43">
        <f>'[4]Свод по ВО '!AE19</f>
        <v>632</v>
      </c>
      <c r="AF19" s="1"/>
    </row>
    <row r="20" spans="1:37" s="4" customFormat="1" ht="42" customHeight="1" x14ac:dyDescent="0.35">
      <c r="A20" s="95" t="str">
        <f>'[4]Свод по ВО '!A20</f>
        <v xml:space="preserve">Евпаторийский институт социальных наук </v>
      </c>
      <c r="B20" s="58">
        <f>'[4]Свод по ВО '!B20</f>
        <v>18</v>
      </c>
      <c r="C20" s="59">
        <f>'[4]Свод по ВО '!C20</f>
        <v>2</v>
      </c>
      <c r="D20" s="65">
        <f>'[4]Свод по ВО '!D20</f>
        <v>20</v>
      </c>
      <c r="E20" s="60">
        <f>'[4]Свод по ВО '!E20</f>
        <v>45</v>
      </c>
      <c r="F20" s="59">
        <f>'[4]Свод по ВО '!F20</f>
        <v>1</v>
      </c>
      <c r="G20" s="60">
        <f>'[4]Свод по ВО '!G20</f>
        <v>46</v>
      </c>
      <c r="H20" s="58">
        <f>'[4]Свод по ВО '!H20</f>
        <v>35</v>
      </c>
      <c r="I20" s="59">
        <f>'[4]Свод по ВО '!I20</f>
        <v>0</v>
      </c>
      <c r="J20" s="65">
        <f>'[4]Свод по ВО '!J20</f>
        <v>35</v>
      </c>
      <c r="K20" s="60">
        <f>'[4]Свод по ВО '!K20</f>
        <v>46</v>
      </c>
      <c r="L20" s="59">
        <f>'[4]Свод по ВО '!L20</f>
        <v>0</v>
      </c>
      <c r="M20" s="60">
        <f>'[4]Свод по ВО '!M20</f>
        <v>46</v>
      </c>
      <c r="N20" s="58">
        <f>'[4]Свод по ВО '!N20</f>
        <v>0</v>
      </c>
      <c r="O20" s="59">
        <f>'[4]Свод по ВО '!O20</f>
        <v>0</v>
      </c>
      <c r="P20" s="65">
        <f>'[4]Свод по ВО '!P20</f>
        <v>0</v>
      </c>
      <c r="Q20" s="62">
        <f>'[4]Свод по ВО '!Q20</f>
        <v>144</v>
      </c>
      <c r="R20" s="59">
        <f>'[4]Свод по ВО '!R20</f>
        <v>3</v>
      </c>
      <c r="S20" s="63">
        <f>'[4]Свод по ВО '!S20</f>
        <v>147</v>
      </c>
      <c r="T20" s="58">
        <f>'[4]Свод по ВО '!T20</f>
        <v>26</v>
      </c>
      <c r="U20" s="59">
        <f>'[4]Свод по ВО '!U20</f>
        <v>2</v>
      </c>
      <c r="V20" s="61">
        <f>'[4]Свод по ВО '!V20</f>
        <v>28</v>
      </c>
      <c r="W20" s="58">
        <f>'[4]Свод по ВО '!W20</f>
        <v>14</v>
      </c>
      <c r="X20" s="59">
        <f>'[4]Свод по ВО '!X20</f>
        <v>2</v>
      </c>
      <c r="Y20" s="61">
        <f>'[4]Свод по ВО '!Y20</f>
        <v>16</v>
      </c>
      <c r="Z20" s="58">
        <f>'[4]Свод по ВО '!Z20</f>
        <v>40</v>
      </c>
      <c r="AA20" s="59">
        <f>'[4]Свод по ВО '!AA20</f>
        <v>4</v>
      </c>
      <c r="AB20" s="60">
        <f>'[4]Свод по ВО '!AB20</f>
        <v>44</v>
      </c>
      <c r="AC20" s="41">
        <f>'[4]Свод по ВО '!AC20</f>
        <v>184</v>
      </c>
      <c r="AD20" s="42">
        <f>'[4]Свод по ВО '!AD20</f>
        <v>7</v>
      </c>
      <c r="AE20" s="43">
        <f>'[4]Свод по ВО '!AE20</f>
        <v>191</v>
      </c>
      <c r="AF20" s="1"/>
      <c r="AI20" s="1"/>
      <c r="AJ20" s="1"/>
    </row>
    <row r="21" spans="1:37" ht="42" customHeight="1" thickBot="1" x14ac:dyDescent="0.4">
      <c r="A21" s="112" t="str">
        <f>'[4]Свод по ВО '!A21</f>
        <v xml:space="preserve">Севастопольский экономико-гуманитарный институт </v>
      </c>
      <c r="B21" s="72">
        <f>'[4]Свод по ВО '!B21</f>
        <v>18</v>
      </c>
      <c r="C21" s="69">
        <f>'[4]Свод по ВО '!C21</f>
        <v>6</v>
      </c>
      <c r="D21" s="71">
        <f>'[4]Свод по ВО '!D21</f>
        <v>24</v>
      </c>
      <c r="E21" s="72">
        <f>'[4]Свод по ВО '!E21</f>
        <v>48</v>
      </c>
      <c r="F21" s="69">
        <f>'[4]Свод по ВО '!F21</f>
        <v>0</v>
      </c>
      <c r="G21" s="71">
        <f>'[4]Свод по ВО '!G21</f>
        <v>48</v>
      </c>
      <c r="H21" s="72">
        <f>'[4]Свод по ВО '!H21</f>
        <v>67</v>
      </c>
      <c r="I21" s="69">
        <f>'[4]Свод по ВО '!I21</f>
        <v>6</v>
      </c>
      <c r="J21" s="71">
        <f>'[4]Свод по ВО '!J21</f>
        <v>73</v>
      </c>
      <c r="K21" s="73">
        <f>'[4]Свод по ВО '!K21</f>
        <v>47</v>
      </c>
      <c r="L21" s="74">
        <f>'[4]Свод по ВО '!L21</f>
        <v>3</v>
      </c>
      <c r="M21" s="71">
        <f>'[4]Свод по ВО '!M21</f>
        <v>50</v>
      </c>
      <c r="N21" s="73">
        <f>'[4]Свод по ВО '!N21</f>
        <v>0</v>
      </c>
      <c r="O21" s="74">
        <f>'[4]Свод по ВО '!O21</f>
        <v>0</v>
      </c>
      <c r="P21" s="75">
        <f>'[4]Свод по ВО '!P21</f>
        <v>0</v>
      </c>
      <c r="Q21" s="73">
        <f>'[4]Свод по ВО '!Q21</f>
        <v>180</v>
      </c>
      <c r="R21" s="74">
        <f>'[4]Свод по ВО '!R21</f>
        <v>15</v>
      </c>
      <c r="S21" s="63">
        <f>'[4]Свод по ВО '!S21</f>
        <v>195</v>
      </c>
      <c r="T21" s="68">
        <f>'[4]Свод по ВО '!T21</f>
        <v>0</v>
      </c>
      <c r="U21" s="69">
        <f>'[4]Свод по ВО '!U21</f>
        <v>5</v>
      </c>
      <c r="V21" s="71">
        <f>'[4]Свод по ВО '!V21</f>
        <v>5</v>
      </c>
      <c r="W21" s="72">
        <f>'[4]Свод по ВО '!W21</f>
        <v>0</v>
      </c>
      <c r="X21" s="69">
        <f>'[4]Свод по ВО '!X21</f>
        <v>0</v>
      </c>
      <c r="Y21" s="71">
        <f>'[4]Свод по ВО '!Y21</f>
        <v>0</v>
      </c>
      <c r="Z21" s="62">
        <f>'[4]Свод по ВО '!Z21</f>
        <v>0</v>
      </c>
      <c r="AA21" s="59">
        <f>'[4]Свод по ВО '!AA21</f>
        <v>5</v>
      </c>
      <c r="AB21" s="64">
        <f>'[4]Свод по ВО '!AB21</f>
        <v>5</v>
      </c>
      <c r="AC21" s="221">
        <f>'[4]Свод по ВО '!AC21</f>
        <v>180</v>
      </c>
      <c r="AD21" s="76">
        <f>'[4]Свод по ВО '!AD21</f>
        <v>20</v>
      </c>
      <c r="AE21" s="77">
        <f>'[4]Свод по ВО '!AE21</f>
        <v>200</v>
      </c>
      <c r="AF21" s="18"/>
      <c r="AI21" s="22"/>
      <c r="AJ21" s="22"/>
    </row>
    <row r="22" spans="1:37" ht="32.25" customHeight="1" thickBot="1" x14ac:dyDescent="0.35">
      <c r="A22" s="17" t="str">
        <f>'[4]Свод по ВО '!A22</f>
        <v>Итого по формам обучения</v>
      </c>
      <c r="B22" s="324">
        <f>'[4]Свод по ВО '!B22</f>
        <v>1905</v>
      </c>
      <c r="C22" s="324">
        <f>'[4]Свод по ВО '!C22</f>
        <v>304</v>
      </c>
      <c r="D22" s="324">
        <f>'[4]Свод по ВО '!D22</f>
        <v>2209</v>
      </c>
      <c r="E22" s="324">
        <f>'[4]Свод по ВО '!E22</f>
        <v>1969</v>
      </c>
      <c r="F22" s="324">
        <f>'[4]Свод по ВО '!F22</f>
        <v>187</v>
      </c>
      <c r="G22" s="325">
        <f>'[4]Свод по ВО '!G22</f>
        <v>2156</v>
      </c>
      <c r="H22" s="324">
        <f>'[4]Свод по ВО '!H22</f>
        <v>1732</v>
      </c>
      <c r="I22" s="324">
        <f>'[4]Свод по ВО '!I22</f>
        <v>172</v>
      </c>
      <c r="J22" s="326">
        <f>'[4]Свод по ВО '!J22</f>
        <v>1904</v>
      </c>
      <c r="K22" s="327">
        <f>'[4]Свод по ВО '!K22</f>
        <v>1898</v>
      </c>
      <c r="L22" s="324">
        <f>'[4]Свод по ВО '!L22</f>
        <v>155</v>
      </c>
      <c r="M22" s="325">
        <f>'[4]Свод по ВО '!M22</f>
        <v>2053</v>
      </c>
      <c r="N22" s="326">
        <f>'[4]Свод по ВО '!N22</f>
        <v>70</v>
      </c>
      <c r="O22" s="327">
        <f>'[4]Свод по ВО '!O22</f>
        <v>7</v>
      </c>
      <c r="P22" s="325">
        <f>'[4]Свод по ВО '!P22</f>
        <v>77</v>
      </c>
      <c r="Q22" s="324">
        <f>'[4]Свод по ВО '!Q22</f>
        <v>7574</v>
      </c>
      <c r="R22" s="328">
        <f>'[4]Свод по ВО '!R22</f>
        <v>825</v>
      </c>
      <c r="S22" s="329">
        <f>'[4]Свод по ВО '!S22</f>
        <v>8399</v>
      </c>
      <c r="T22" s="327">
        <f>'[4]Свод по ВО '!T22</f>
        <v>778</v>
      </c>
      <c r="U22" s="327">
        <f>'[4]Свод по ВО '!U22</f>
        <v>100</v>
      </c>
      <c r="V22" s="327">
        <f>'[4]Свод по ВО '!V22</f>
        <v>878</v>
      </c>
      <c r="W22" s="327">
        <f>'[4]Свод по ВО '!W22</f>
        <v>931</v>
      </c>
      <c r="X22" s="324">
        <f>'[4]Свод по ВО '!X22</f>
        <v>56</v>
      </c>
      <c r="Y22" s="324">
        <f>'[4]Свод по ВО '!Y22</f>
        <v>987</v>
      </c>
      <c r="Z22" s="324">
        <f>'[4]Свод по ВО '!Z22</f>
        <v>1708</v>
      </c>
      <c r="AA22" s="324">
        <f>'[4]Свод по ВО '!AA22</f>
        <v>156</v>
      </c>
      <c r="AB22" s="324">
        <f>'[4]Свод по ВО '!AB22</f>
        <v>1864</v>
      </c>
      <c r="AC22" s="326">
        <f>'[4]Свод по ВО '!AC22</f>
        <v>9282</v>
      </c>
      <c r="AD22" s="326">
        <f>'[4]Свод по ВО '!AD22</f>
        <v>981</v>
      </c>
      <c r="AE22" s="326">
        <f>'[4]Свод по ВО '!AE22</f>
        <v>10263</v>
      </c>
      <c r="AF22" s="22"/>
      <c r="AG22" s="22"/>
      <c r="AH22" s="22"/>
      <c r="AI22" s="22"/>
      <c r="AJ22" s="22"/>
    </row>
    <row r="23" spans="1:37" ht="21.75" customHeight="1" x14ac:dyDescent="0.3">
      <c r="A23" s="397" t="s">
        <v>63</v>
      </c>
      <c r="B23" s="397"/>
      <c r="C23" s="397"/>
      <c r="D23" s="397"/>
      <c r="E23" s="397"/>
      <c r="F23" s="397"/>
      <c r="G23" s="397"/>
      <c r="H23" s="397"/>
      <c r="I23" s="397"/>
      <c r="J23" s="397"/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397"/>
      <c r="AB23" s="397"/>
      <c r="AC23" s="397"/>
      <c r="AD23" s="397"/>
      <c r="AE23" s="397"/>
      <c r="AF23" s="22"/>
      <c r="AG23" s="22"/>
      <c r="AH23" s="22"/>
      <c r="AI23" s="23"/>
      <c r="AJ23" s="23"/>
    </row>
    <row r="24" spans="1:37" ht="20.25" customHeight="1" x14ac:dyDescent="0.3">
      <c r="A24" s="386" t="s">
        <v>77</v>
      </c>
      <c r="B24" s="386"/>
      <c r="C24" s="386"/>
      <c r="D24" s="386"/>
      <c r="E24" s="386"/>
      <c r="F24" s="386"/>
      <c r="G24" s="386"/>
      <c r="H24" s="386"/>
      <c r="I24" s="386"/>
      <c r="J24" s="386"/>
      <c r="K24" s="386"/>
      <c r="L24" s="386"/>
      <c r="M24" s="386"/>
      <c r="N24" s="386"/>
      <c r="O24" s="386"/>
      <c r="P24" s="386"/>
      <c r="Q24" s="386"/>
      <c r="R24" s="386"/>
      <c r="S24" s="386"/>
      <c r="T24" s="386"/>
      <c r="U24" s="386"/>
      <c r="V24" s="386"/>
      <c r="W24" s="386"/>
      <c r="X24" s="386"/>
      <c r="Y24" s="386"/>
      <c r="Z24" s="386"/>
      <c r="AA24" s="386"/>
      <c r="AB24" s="386"/>
      <c r="AC24" s="386"/>
      <c r="AD24" s="386"/>
      <c r="AE24" s="386"/>
      <c r="AF24" s="23"/>
      <c r="AG24" s="23"/>
      <c r="AH24" s="23"/>
      <c r="AI24" s="2"/>
      <c r="AJ24" s="2"/>
    </row>
    <row r="25" spans="1:37" ht="21.75" customHeight="1" thickBot="1" x14ac:dyDescent="0.35">
      <c r="A25" s="434" t="s">
        <v>71</v>
      </c>
      <c r="B25" s="434"/>
      <c r="C25" s="434"/>
      <c r="D25" s="434"/>
      <c r="E25" s="434"/>
      <c r="F25" s="434"/>
      <c r="G25" s="434"/>
      <c r="H25" s="434"/>
      <c r="I25" s="434"/>
      <c r="J25" s="434"/>
      <c r="K25" s="434"/>
      <c r="L25" s="434"/>
      <c r="M25" s="434"/>
      <c r="N25" s="434"/>
      <c r="O25" s="434"/>
      <c r="P25" s="434"/>
      <c r="Q25" s="434"/>
      <c r="R25" s="434"/>
      <c r="S25" s="434"/>
      <c r="T25" s="434"/>
      <c r="U25" s="434"/>
      <c r="V25" s="434"/>
      <c r="W25" s="434"/>
      <c r="X25" s="434"/>
      <c r="Y25" s="434"/>
      <c r="Z25" s="434"/>
      <c r="AA25" s="434"/>
      <c r="AB25" s="434"/>
      <c r="AC25" s="434"/>
      <c r="AD25" s="434"/>
      <c r="AE25" s="434"/>
      <c r="AF25" s="22"/>
      <c r="AG25" s="22"/>
      <c r="AH25" s="22"/>
    </row>
    <row r="26" spans="1:37" ht="29.25" customHeight="1" x14ac:dyDescent="0.2">
      <c r="A26" s="388" t="s">
        <v>36</v>
      </c>
      <c r="B26" s="364" t="s">
        <v>65</v>
      </c>
      <c r="C26" s="365"/>
      <c r="D26" s="366"/>
      <c r="E26" s="364" t="s">
        <v>66</v>
      </c>
      <c r="F26" s="365"/>
      <c r="G26" s="366"/>
      <c r="H26" s="364" t="s">
        <v>67</v>
      </c>
      <c r="I26" s="365"/>
      <c r="J26" s="366"/>
      <c r="K26" s="364" t="s">
        <v>68</v>
      </c>
      <c r="L26" s="365"/>
      <c r="M26" s="366"/>
      <c r="N26" s="364" t="s">
        <v>69</v>
      </c>
      <c r="O26" s="365"/>
      <c r="P26" s="366"/>
      <c r="Q26" s="364" t="s">
        <v>70</v>
      </c>
      <c r="R26" s="365"/>
      <c r="S26" s="366"/>
      <c r="T26" s="382" t="s">
        <v>1</v>
      </c>
      <c r="U26" s="383"/>
      <c r="V26" s="384"/>
      <c r="W26" s="379" t="s">
        <v>8</v>
      </c>
      <c r="X26" s="380"/>
      <c r="Y26" s="381"/>
      <c r="Z26" s="379" t="s">
        <v>9</v>
      </c>
      <c r="AA26" s="380"/>
      <c r="AB26" s="381"/>
      <c r="AC26" s="379" t="s">
        <v>10</v>
      </c>
      <c r="AD26" s="380"/>
      <c r="AE26" s="381"/>
      <c r="AF26" s="140" t="s">
        <v>7</v>
      </c>
      <c r="AG26" s="141"/>
      <c r="AH26" s="142"/>
      <c r="AI26" s="120" t="s">
        <v>1</v>
      </c>
      <c r="AJ26" s="121"/>
      <c r="AK26" s="360" t="s">
        <v>24</v>
      </c>
    </row>
    <row r="27" spans="1:37" ht="24" customHeight="1" thickBot="1" x14ac:dyDescent="0.25">
      <c r="A27" s="361"/>
      <c r="B27" s="367"/>
      <c r="C27" s="368"/>
      <c r="D27" s="369"/>
      <c r="E27" s="367"/>
      <c r="F27" s="368"/>
      <c r="G27" s="369"/>
      <c r="H27" s="367"/>
      <c r="I27" s="368"/>
      <c r="J27" s="369"/>
      <c r="K27" s="367"/>
      <c r="L27" s="368"/>
      <c r="M27" s="369"/>
      <c r="N27" s="367"/>
      <c r="O27" s="368"/>
      <c r="P27" s="369"/>
      <c r="Q27" s="367"/>
      <c r="R27" s="368"/>
      <c r="S27" s="369"/>
      <c r="T27" s="370" t="s">
        <v>33</v>
      </c>
      <c r="U27" s="371"/>
      <c r="V27" s="372"/>
      <c r="W27" s="370" t="s">
        <v>2</v>
      </c>
      <c r="X27" s="371"/>
      <c r="Y27" s="372"/>
      <c r="Z27" s="370" t="s">
        <v>2</v>
      </c>
      <c r="AA27" s="371"/>
      <c r="AB27" s="372"/>
      <c r="AC27" s="370" t="s">
        <v>2</v>
      </c>
      <c r="AD27" s="371"/>
      <c r="AE27" s="372"/>
      <c r="AF27" s="370" t="s">
        <v>2</v>
      </c>
      <c r="AG27" s="371"/>
      <c r="AH27" s="372"/>
      <c r="AI27" s="122"/>
      <c r="AJ27" s="123"/>
      <c r="AK27" s="361"/>
    </row>
    <row r="28" spans="1:37" ht="72" customHeight="1" thickBot="1" x14ac:dyDescent="0.25">
      <c r="A28" s="362"/>
      <c r="B28" s="168" t="s">
        <v>31</v>
      </c>
      <c r="C28" s="169" t="s">
        <v>59</v>
      </c>
      <c r="D28" s="170" t="s">
        <v>3</v>
      </c>
      <c r="E28" s="171" t="s">
        <v>31</v>
      </c>
      <c r="F28" s="172" t="s">
        <v>59</v>
      </c>
      <c r="G28" s="170" t="s">
        <v>3</v>
      </c>
      <c r="H28" s="168" t="s">
        <v>31</v>
      </c>
      <c r="I28" s="169" t="s">
        <v>59</v>
      </c>
      <c r="J28" s="173" t="s">
        <v>3</v>
      </c>
      <c r="K28" s="171" t="s">
        <v>31</v>
      </c>
      <c r="L28" s="172" t="s">
        <v>59</v>
      </c>
      <c r="M28" s="170" t="s">
        <v>3</v>
      </c>
      <c r="N28" s="168" t="s">
        <v>31</v>
      </c>
      <c r="O28" s="169" t="s">
        <v>59</v>
      </c>
      <c r="P28" s="170" t="s">
        <v>3</v>
      </c>
      <c r="Q28" s="171" t="s">
        <v>31</v>
      </c>
      <c r="R28" s="172" t="s">
        <v>59</v>
      </c>
      <c r="S28" s="174" t="s">
        <v>3</v>
      </c>
      <c r="T28" s="171" t="s">
        <v>31</v>
      </c>
      <c r="U28" s="172" t="s">
        <v>59</v>
      </c>
      <c r="V28" s="174" t="s">
        <v>3</v>
      </c>
      <c r="W28" s="168" t="s">
        <v>31</v>
      </c>
      <c r="X28" s="169" t="s">
        <v>59</v>
      </c>
      <c r="Y28" s="173" t="s">
        <v>3</v>
      </c>
      <c r="Z28" s="171" t="s">
        <v>31</v>
      </c>
      <c r="AA28" s="172" t="s">
        <v>59</v>
      </c>
      <c r="AB28" s="175" t="s">
        <v>3</v>
      </c>
      <c r="AC28" s="168" t="s">
        <v>31</v>
      </c>
      <c r="AD28" s="169" t="s">
        <v>59</v>
      </c>
      <c r="AE28" s="170" t="s">
        <v>3</v>
      </c>
      <c r="AF28" s="168" t="s">
        <v>31</v>
      </c>
      <c r="AG28" s="169" t="s">
        <v>59</v>
      </c>
      <c r="AH28" s="170" t="s">
        <v>3</v>
      </c>
      <c r="AI28" s="171" t="s">
        <v>31</v>
      </c>
      <c r="AJ28" s="176" t="s">
        <v>59</v>
      </c>
      <c r="AK28" s="362"/>
    </row>
    <row r="29" spans="1:37" ht="30.75" customHeight="1" x14ac:dyDescent="0.35">
      <c r="A29" s="40" t="str">
        <f>'[4]Свод по ВО '!A30</f>
        <v>Таврическая академия</v>
      </c>
      <c r="B29" s="357">
        <f>'[4]Свод по ВО '!B30</f>
        <v>32</v>
      </c>
      <c r="C29" s="219">
        <f>'[4]Свод по ВО '!C30</f>
        <v>19</v>
      </c>
      <c r="D29" s="222">
        <f>'[4]Свод по ВО '!D30</f>
        <v>51</v>
      </c>
      <c r="E29" s="357">
        <f>'[4]Свод по ВО '!E30</f>
        <v>56</v>
      </c>
      <c r="F29" s="219">
        <f>'[4]Свод по ВО '!F30</f>
        <v>42</v>
      </c>
      <c r="G29" s="222">
        <f>'[4]Свод по ВО '!G30</f>
        <v>98</v>
      </c>
      <c r="H29" s="357">
        <f>'[4]Свод по ВО '!H30</f>
        <v>50</v>
      </c>
      <c r="I29" s="219">
        <f>'[4]Свод по ВО '!I30</f>
        <v>25</v>
      </c>
      <c r="J29" s="222">
        <f>'[4]Свод по ВО '!J30</f>
        <v>75</v>
      </c>
      <c r="K29" s="357">
        <f>'[4]Свод по ВО '!K30</f>
        <v>24</v>
      </c>
      <c r="L29" s="219">
        <f>'[4]Свод по ВО '!L30</f>
        <v>50</v>
      </c>
      <c r="M29" s="222">
        <f>'[4]Свод по ВО '!M30</f>
        <v>74</v>
      </c>
      <c r="N29" s="357">
        <f>'[4]Свод по ВО '!N30</f>
        <v>51</v>
      </c>
      <c r="O29" s="219">
        <f>'[4]Свод по ВО '!O30</f>
        <v>20</v>
      </c>
      <c r="P29" s="358">
        <f>'[4]Свод по ВО '!P30</f>
        <v>71</v>
      </c>
      <c r="Q29" s="356">
        <f>'[4]Свод по ВО '!Q30</f>
        <v>0</v>
      </c>
      <c r="R29" s="69">
        <f>'[4]Свод по ВО '!R30</f>
        <v>0</v>
      </c>
      <c r="S29" s="220">
        <f>'[4]Свод по ВО '!S30</f>
        <v>0</v>
      </c>
      <c r="T29" s="104">
        <f>'[4]Свод по ВО '!T30</f>
        <v>213</v>
      </c>
      <c r="U29" s="105">
        <f>'[4]Свод по ВО '!U30</f>
        <v>156</v>
      </c>
      <c r="V29" s="107">
        <f>'[4]Свод по ВО '!V30</f>
        <v>369</v>
      </c>
      <c r="W29" s="357">
        <f>'[4]Свод по ВО '!W30</f>
        <v>16</v>
      </c>
      <c r="X29" s="219">
        <f>'[4]Свод по ВО '!X30</f>
        <v>64</v>
      </c>
      <c r="Y29" s="222">
        <f>'[4]Свод по ВО '!Y30</f>
        <v>80</v>
      </c>
      <c r="Z29" s="357">
        <f>'[4]Свод по ВО '!Z30</f>
        <v>12</v>
      </c>
      <c r="AA29" s="219">
        <f>'[4]Свод по ВО '!AA30</f>
        <v>110</v>
      </c>
      <c r="AB29" s="222">
        <f>'[4]Свод по ВО '!AB30</f>
        <v>122</v>
      </c>
      <c r="AC29" s="357">
        <f>'[4]Свод по ВО '!AC30</f>
        <v>1</v>
      </c>
      <c r="AD29" s="219">
        <f>'[4]Свод по ВО '!AD30</f>
        <v>14</v>
      </c>
      <c r="AE29" s="358">
        <f>'[4]Свод по ВО '!AE30</f>
        <v>14</v>
      </c>
      <c r="AF29" s="357">
        <f>'[4]Свод по ВО '!AF30</f>
        <v>29</v>
      </c>
      <c r="AG29" s="219">
        <f>'[4]Свод по ВО '!AG30</f>
        <v>188</v>
      </c>
      <c r="AH29" s="222">
        <f>'[4]Свод по ВО '!AH30</f>
        <v>217</v>
      </c>
      <c r="AI29" s="221">
        <f>'[4]Свод по ВО '!AI30</f>
        <v>242</v>
      </c>
      <c r="AJ29" s="76">
        <f>'[4]Свод по ВО '!AJ30</f>
        <v>344</v>
      </c>
      <c r="AK29" s="77">
        <f>'[4]Свод по ВО '!AK30</f>
        <v>586</v>
      </c>
    </row>
    <row r="30" spans="1:37" ht="26.25" customHeight="1" x14ac:dyDescent="0.35">
      <c r="A30" s="89" t="str">
        <f>'[4]Свод по ВО '!A31</f>
        <v>Институт  филологии</v>
      </c>
      <c r="B30" s="44">
        <f>'[4]Свод по ВО '!B31</f>
        <v>21</v>
      </c>
      <c r="C30" s="45">
        <f>'[4]Свод по ВО '!C31</f>
        <v>4</v>
      </c>
      <c r="D30" s="78">
        <f>'[4]Свод по ВО '!D31</f>
        <v>25</v>
      </c>
      <c r="E30" s="44">
        <f>'[4]Свод по ВО '!E31</f>
        <v>25</v>
      </c>
      <c r="F30" s="45">
        <f>'[4]Свод по ВО '!F31</f>
        <v>2</v>
      </c>
      <c r="G30" s="78">
        <f>'[4]Свод по ВО '!G31</f>
        <v>27</v>
      </c>
      <c r="H30" s="44">
        <f>'[4]Свод по ВО '!H31</f>
        <v>30</v>
      </c>
      <c r="I30" s="45">
        <f>'[4]Свод по ВО '!I31</f>
        <v>1</v>
      </c>
      <c r="J30" s="78">
        <f>'[4]Свод по ВО '!J31</f>
        <v>31</v>
      </c>
      <c r="K30" s="44">
        <f>'[4]Свод по ВО '!K31</f>
        <v>29</v>
      </c>
      <c r="L30" s="45">
        <f>'[4]Свод по ВО '!L31</f>
        <v>0</v>
      </c>
      <c r="M30" s="78">
        <f>'[4]Свод по ВО '!M31</f>
        <v>29</v>
      </c>
      <c r="N30" s="44">
        <f>'[4]Свод по ВО '!N31</f>
        <v>41</v>
      </c>
      <c r="O30" s="45">
        <f>'[4]Свод по ВО '!O31</f>
        <v>8</v>
      </c>
      <c r="P30" s="79">
        <f>'[4]Свод по ВО '!P31</f>
        <v>49</v>
      </c>
      <c r="Q30" s="51">
        <f>'[4]Свод по ВО '!Q31</f>
        <v>0</v>
      </c>
      <c r="R30" s="45">
        <f>'[4]Свод по ВО '!R31</f>
        <v>0</v>
      </c>
      <c r="S30" s="52">
        <f>'[4]Свод по ВО '!S31</f>
        <v>0</v>
      </c>
      <c r="T30" s="62">
        <f>'[4]Свод по ВО '!T31</f>
        <v>146</v>
      </c>
      <c r="U30" s="59">
        <f>'[4]Свод по ВО '!U31</f>
        <v>15</v>
      </c>
      <c r="V30" s="63">
        <f>'[4]Свод по ВО '!V31</f>
        <v>161</v>
      </c>
      <c r="W30" s="44">
        <f>'[4]Свод по ВО '!W31</f>
        <v>15</v>
      </c>
      <c r="X30" s="45">
        <f>'[4]Свод по ВО '!X31</f>
        <v>2</v>
      </c>
      <c r="Y30" s="78">
        <f>'[4]Свод по ВО '!Y31</f>
        <v>17</v>
      </c>
      <c r="Z30" s="44">
        <f>'[4]Свод по ВО '!Z31</f>
        <v>14</v>
      </c>
      <c r="AA30" s="45">
        <f>'[4]Свод по ВО '!AA31</f>
        <v>0</v>
      </c>
      <c r="AB30" s="78">
        <f>'[4]Свод по ВО '!AB31</f>
        <v>14</v>
      </c>
      <c r="AC30" s="44">
        <f>'[4]Свод по ВО '!AC31</f>
        <v>0</v>
      </c>
      <c r="AD30" s="45">
        <f>'[4]Свод по ВО '!AD31</f>
        <v>0</v>
      </c>
      <c r="AE30" s="78">
        <f>'[4]Свод по ВО '!AE31</f>
        <v>0</v>
      </c>
      <c r="AF30" s="44">
        <f>'[4]Свод по ВО '!AF31</f>
        <v>29</v>
      </c>
      <c r="AG30" s="45">
        <f>'[4]Свод по ВО '!AG31</f>
        <v>2</v>
      </c>
      <c r="AH30" s="78">
        <f>'[4]Свод по ВО '!AH31</f>
        <v>31</v>
      </c>
      <c r="AI30" s="58">
        <f>'[4]Свод по ВО '!AI31</f>
        <v>175</v>
      </c>
      <c r="AJ30" s="59">
        <f>'[4]Свод по ВО '!AJ31</f>
        <v>17</v>
      </c>
      <c r="AK30" s="63">
        <f>'[4]Свод по ВО '!AK31</f>
        <v>192</v>
      </c>
    </row>
    <row r="31" spans="1:37" ht="44.25" customHeight="1" x14ac:dyDescent="0.35">
      <c r="A31" s="90" t="str">
        <f>'[4]Свод по ВО '!A32</f>
        <v>Институт медиакоммуникаций, медиатехнологий и дизайна</v>
      </c>
      <c r="B31" s="44">
        <f>'[4]Свод по ВО '!B32</f>
        <v>0</v>
      </c>
      <c r="C31" s="45">
        <f>'[4]Свод по ВО '!C32</f>
        <v>0</v>
      </c>
      <c r="D31" s="78">
        <f>'[4]Свод по ВО '!D32</f>
        <v>0</v>
      </c>
      <c r="E31" s="44">
        <f>'[4]Свод по ВО '!E32</f>
        <v>0</v>
      </c>
      <c r="F31" s="45">
        <f>'[4]Свод по ВО '!F32</f>
        <v>0</v>
      </c>
      <c r="G31" s="78">
        <f>'[4]Свод по ВО '!G32</f>
        <v>0</v>
      </c>
      <c r="H31" s="44">
        <f>'[4]Свод по ВО '!H32</f>
        <v>0</v>
      </c>
      <c r="I31" s="45">
        <f>'[4]Свод по ВО '!I32</f>
        <v>0</v>
      </c>
      <c r="J31" s="78">
        <f>'[4]Свод по ВО '!J32</f>
        <v>0</v>
      </c>
      <c r="K31" s="44">
        <f>'[4]Свод по ВО '!K32</f>
        <v>11</v>
      </c>
      <c r="L31" s="45">
        <f>'[4]Свод по ВО '!L32</f>
        <v>11</v>
      </c>
      <c r="M31" s="78">
        <f>'[4]Свод по ВО '!M32</f>
        <v>22</v>
      </c>
      <c r="N31" s="44">
        <f>'[4]Свод по ВО '!N32</f>
        <v>29</v>
      </c>
      <c r="O31" s="45">
        <f>'[4]Свод по ВО '!O32</f>
        <v>8</v>
      </c>
      <c r="P31" s="78">
        <f>'[4]Свод по ВО '!P32</f>
        <v>37</v>
      </c>
      <c r="Q31" s="51">
        <f>'[4]Свод по ВО '!Q32</f>
        <v>0</v>
      </c>
      <c r="R31" s="45">
        <f>'[4]Свод по ВО '!R32</f>
        <v>0</v>
      </c>
      <c r="S31" s="52">
        <f>'[4]Свод по ВО '!S32</f>
        <v>0</v>
      </c>
      <c r="T31" s="62">
        <f>'[4]Свод по ВО '!T32</f>
        <v>40</v>
      </c>
      <c r="U31" s="59">
        <f>'[4]Свод по ВО '!U32</f>
        <v>19</v>
      </c>
      <c r="V31" s="63">
        <f>'[4]Свод по ВО '!V32</f>
        <v>59</v>
      </c>
      <c r="W31" s="44">
        <f>'[4]Свод по ВО '!W32</f>
        <v>0</v>
      </c>
      <c r="X31" s="45">
        <f>'[4]Свод по ВО '!X32</f>
        <v>0</v>
      </c>
      <c r="Y31" s="78">
        <f>'[4]Свод по ВО '!Y32</f>
        <v>0</v>
      </c>
      <c r="Z31" s="44">
        <f>'[4]Свод по ВО '!Z32</f>
        <v>0</v>
      </c>
      <c r="AA31" s="45">
        <f>'[4]Свод по ВО '!AA32</f>
        <v>0</v>
      </c>
      <c r="AB31" s="78">
        <f>'[4]Свод по ВО '!AB32</f>
        <v>0</v>
      </c>
      <c r="AC31" s="44">
        <f>'[4]Свод по ВО '!AC32</f>
        <v>0</v>
      </c>
      <c r="AD31" s="45">
        <f>'[4]Свод по ВО '!AD32</f>
        <v>0</v>
      </c>
      <c r="AE31" s="79">
        <f>'[4]Свод по ВО '!AE32</f>
        <v>0</v>
      </c>
      <c r="AF31" s="44">
        <f>'[4]Свод по ВО '!AF32</f>
        <v>0</v>
      </c>
      <c r="AG31" s="45">
        <f>'[4]Свод по ВО '!AG32</f>
        <v>0</v>
      </c>
      <c r="AH31" s="79">
        <f>'[4]Свод по ВО '!AH32</f>
        <v>0</v>
      </c>
      <c r="AI31" s="58">
        <f>'[4]Свод по ВО '!AI32</f>
        <v>40</v>
      </c>
      <c r="AJ31" s="59">
        <f>'[4]Свод по ВО '!AJ32</f>
        <v>19</v>
      </c>
      <c r="AK31" s="63">
        <f>'[4]Свод по ВО '!AK32</f>
        <v>59</v>
      </c>
    </row>
    <row r="32" spans="1:37" ht="44.25" customHeight="1" x14ac:dyDescent="0.35">
      <c r="A32" s="40" t="str">
        <f>'[4]Свод по ВО '!A33</f>
        <v>Институт биохимических технологий, экологии и фармации</v>
      </c>
      <c r="B32" s="44">
        <f>'[4]Свод по ВО '!B33</f>
        <v>0</v>
      </c>
      <c r="C32" s="45">
        <f>'[4]Свод по ВО '!C33</f>
        <v>0</v>
      </c>
      <c r="D32" s="78">
        <f>'[4]Свод по ВО '!D33</f>
        <v>0</v>
      </c>
      <c r="E32" s="44">
        <f>'[4]Свод по ВО '!E33</f>
        <v>0</v>
      </c>
      <c r="F32" s="45">
        <f>'[4]Свод по ВО '!F33</f>
        <v>0</v>
      </c>
      <c r="G32" s="78">
        <f>'[4]Свод по ВО '!G33</f>
        <v>0</v>
      </c>
      <c r="H32" s="44">
        <f>'[4]Свод по ВО '!H33</f>
        <v>0</v>
      </c>
      <c r="I32" s="45">
        <f>'[4]Свод по ВО '!I33</f>
        <v>0</v>
      </c>
      <c r="J32" s="78">
        <f>'[4]Свод по ВО '!J33</f>
        <v>0</v>
      </c>
      <c r="K32" s="44">
        <f>'[4]Свод по ВО '!K33</f>
        <v>0</v>
      </c>
      <c r="L32" s="45">
        <f>'[4]Свод по ВО '!L33</f>
        <v>25</v>
      </c>
      <c r="M32" s="78">
        <f>'[4]Свод по ВО '!M33</f>
        <v>25</v>
      </c>
      <c r="N32" s="44">
        <f>'[4]Свод по ВО '!N33</f>
        <v>0</v>
      </c>
      <c r="O32" s="45">
        <f>'[4]Свод по ВО '!O33</f>
        <v>34</v>
      </c>
      <c r="P32" s="78">
        <f>'[4]Свод по ВО '!P33</f>
        <v>34</v>
      </c>
      <c r="Q32" s="51">
        <f>'[4]Свод по ВО '!Q33</f>
        <v>0</v>
      </c>
      <c r="R32" s="45">
        <f>'[4]Свод по ВО '!R33</f>
        <v>0</v>
      </c>
      <c r="S32" s="52">
        <f>'[4]Свод по ВО '!S33</f>
        <v>0</v>
      </c>
      <c r="T32" s="62">
        <f>'[4]Свод по ВО '!T33</f>
        <v>0</v>
      </c>
      <c r="U32" s="59">
        <f>'[4]Свод по ВО '!U33</f>
        <v>59</v>
      </c>
      <c r="V32" s="63">
        <f>'[4]Свод по ВО '!V33</f>
        <v>59</v>
      </c>
      <c r="W32" s="44">
        <f>'[4]Свод по ВО '!W33</f>
        <v>0</v>
      </c>
      <c r="X32" s="45">
        <f>'[4]Свод по ВО '!X33</f>
        <v>0</v>
      </c>
      <c r="Y32" s="78">
        <f>'[4]Свод по ВО '!Y33</f>
        <v>0</v>
      </c>
      <c r="Z32" s="44">
        <f>'[4]Свод по ВО '!Z33</f>
        <v>0</v>
      </c>
      <c r="AA32" s="45">
        <f>'[4]Свод по ВО '!AA33</f>
        <v>0</v>
      </c>
      <c r="AB32" s="78">
        <f>'[4]Свод по ВО '!AB33</f>
        <v>0</v>
      </c>
      <c r="AC32" s="44">
        <f>'[4]Свод по ВО '!AC33</f>
        <v>0</v>
      </c>
      <c r="AD32" s="45">
        <f>'[4]Свод по ВО '!AD33</f>
        <v>0</v>
      </c>
      <c r="AE32" s="79">
        <f>'[4]Свод по ВО '!AE33</f>
        <v>0</v>
      </c>
      <c r="AF32" s="44">
        <f>'[4]Свод по ВО '!AF33</f>
        <v>0</v>
      </c>
      <c r="AG32" s="45">
        <f>'[4]Свод по ВО '!AG33</f>
        <v>0</v>
      </c>
      <c r="AH32" s="79">
        <f>'[4]Свод по ВО '!AH33</f>
        <v>0</v>
      </c>
      <c r="AI32" s="58">
        <f>'[4]Свод по ВО '!AI33</f>
        <v>0</v>
      </c>
      <c r="AJ32" s="59">
        <f>'[4]Свод по ВО '!AJ33</f>
        <v>59</v>
      </c>
      <c r="AK32" s="63">
        <f>'[4]Свод по ВО '!AK33</f>
        <v>59</v>
      </c>
    </row>
    <row r="33" spans="1:37" ht="42.75" customHeight="1" x14ac:dyDescent="0.35">
      <c r="A33" s="91" t="str">
        <f>'[4]Свод по ВО '!A34</f>
        <v>Академия строительства и архитектуры</v>
      </c>
      <c r="B33" s="58">
        <f>'[4]Свод по ВО '!B34</f>
        <v>0</v>
      </c>
      <c r="C33" s="59">
        <f>'[4]Свод по ВО '!C34</f>
        <v>0</v>
      </c>
      <c r="D33" s="61">
        <f>'[4]Свод по ВО '!D34</f>
        <v>0</v>
      </c>
      <c r="E33" s="58">
        <f>'[4]Свод по ВО '!E34</f>
        <v>0</v>
      </c>
      <c r="F33" s="59">
        <f>'[4]Свод по ВО '!F34</f>
        <v>0</v>
      </c>
      <c r="G33" s="61">
        <f>'[4]Свод по ВО '!G34</f>
        <v>0</v>
      </c>
      <c r="H33" s="58">
        <f>'[4]Свод по ВО '!H34</f>
        <v>0</v>
      </c>
      <c r="I33" s="59">
        <f>'[4]Свод по ВО '!I34</f>
        <v>5</v>
      </c>
      <c r="J33" s="61">
        <f>'[4]Свод по ВО '!J34</f>
        <v>5</v>
      </c>
      <c r="K33" s="58">
        <f>'[4]Свод по ВО '!K34</f>
        <v>0</v>
      </c>
      <c r="L33" s="59">
        <f>'[4]Свод по ВО '!L34</f>
        <v>39</v>
      </c>
      <c r="M33" s="61">
        <f>'[4]Свод по ВО '!M34</f>
        <v>39</v>
      </c>
      <c r="N33" s="58">
        <f>'[4]Свод по ВО '!N34</f>
        <v>0</v>
      </c>
      <c r="O33" s="59">
        <f>'[4]Свод по ВО '!O34</f>
        <v>40</v>
      </c>
      <c r="P33" s="60">
        <f>'[4]Свод по ВО '!P34</f>
        <v>40</v>
      </c>
      <c r="Q33" s="62">
        <f>'[4]Свод по ВО '!Q34</f>
        <v>0</v>
      </c>
      <c r="R33" s="59">
        <f>'[4]Свод по ВО '!R34</f>
        <v>0</v>
      </c>
      <c r="S33" s="63">
        <f>'[4]Свод по ВО '!S34</f>
        <v>0</v>
      </c>
      <c r="T33" s="62">
        <f>'[4]Свод по ВО '!T34</f>
        <v>0</v>
      </c>
      <c r="U33" s="59">
        <f>'[4]Свод по ВО '!U34</f>
        <v>84</v>
      </c>
      <c r="V33" s="63">
        <f>'[4]Свод по ВО '!V34</f>
        <v>84</v>
      </c>
      <c r="W33" s="58">
        <f>'[4]Свод по ВО '!W34</f>
        <v>0</v>
      </c>
      <c r="X33" s="59">
        <f>'[4]Свод по ВО '!X34</f>
        <v>54</v>
      </c>
      <c r="Y33" s="61">
        <f>'[4]Свод по ВО '!Y34</f>
        <v>54</v>
      </c>
      <c r="Z33" s="58">
        <f>'[4]Свод по ВО '!Z34</f>
        <v>0</v>
      </c>
      <c r="AA33" s="59">
        <f>'[4]Свод по ВО '!AA34</f>
        <v>42</v>
      </c>
      <c r="AB33" s="61">
        <f>'[4]Свод по ВО '!AB34</f>
        <v>42</v>
      </c>
      <c r="AC33" s="58">
        <f>'[4]Свод по ВО '!AC34</f>
        <v>0</v>
      </c>
      <c r="AD33" s="59">
        <f>'[4]Свод по ВО '!AD34</f>
        <v>6</v>
      </c>
      <c r="AE33" s="60">
        <f>'[4]Свод по ВО '!AE34</f>
        <v>6</v>
      </c>
      <c r="AF33" s="62">
        <f>'[4]Свод по ВО '!AF34</f>
        <v>0</v>
      </c>
      <c r="AG33" s="59">
        <f>'[4]Свод по ВО '!AG34</f>
        <v>102</v>
      </c>
      <c r="AH33" s="63">
        <f>'[4]Свод по ВО '!AH34</f>
        <v>102</v>
      </c>
      <c r="AI33" s="41">
        <f>'[4]Свод по ВО '!AI34</f>
        <v>0</v>
      </c>
      <c r="AJ33" s="42">
        <f>'[4]Свод по ВО '!AJ34</f>
        <v>186</v>
      </c>
      <c r="AK33" s="43">
        <f>'[4]Свод по ВО '!AK34</f>
        <v>186</v>
      </c>
    </row>
    <row r="34" spans="1:37" ht="30" customHeight="1" x14ac:dyDescent="0.35">
      <c r="A34" s="92" t="str">
        <f>'[4]Свод по ВО '!A35</f>
        <v xml:space="preserve">Агротехнологическая академия </v>
      </c>
      <c r="B34" s="58">
        <f>'[4]Свод по ВО '!B35</f>
        <v>73</v>
      </c>
      <c r="C34" s="59">
        <f>'[4]Свод по ВО '!C35</f>
        <v>6</v>
      </c>
      <c r="D34" s="61">
        <f>'[4]Свод по ВО '!D35</f>
        <v>79</v>
      </c>
      <c r="E34" s="58">
        <f>'[4]Свод по ВО '!E35</f>
        <v>115</v>
      </c>
      <c r="F34" s="59">
        <f>'[4]Свод по ВО '!F35</f>
        <v>14</v>
      </c>
      <c r="G34" s="61">
        <f>'[4]Свод по ВО '!G35</f>
        <v>129</v>
      </c>
      <c r="H34" s="58">
        <f>'[4]Свод по ВО '!H35</f>
        <v>121</v>
      </c>
      <c r="I34" s="59">
        <f>'[4]Свод по ВО '!I35</f>
        <v>15</v>
      </c>
      <c r="J34" s="61">
        <f>'[4]Свод по ВО '!J35</f>
        <v>136</v>
      </c>
      <c r="K34" s="58">
        <f>'[4]Свод по ВО '!K35</f>
        <v>142</v>
      </c>
      <c r="L34" s="59">
        <f>'[4]Свод по ВО '!L35</f>
        <v>7</v>
      </c>
      <c r="M34" s="61">
        <f>'[4]Свод по ВО '!M35</f>
        <v>149</v>
      </c>
      <c r="N34" s="58">
        <f>'[4]Свод по ВО '!N35</f>
        <v>112</v>
      </c>
      <c r="O34" s="59">
        <f>'[4]Свод по ВО '!O35</f>
        <v>16</v>
      </c>
      <c r="P34" s="60">
        <f>'[4]Свод по ВО '!P35</f>
        <v>128</v>
      </c>
      <c r="Q34" s="62">
        <f>'[4]Свод по ВО '!Q35</f>
        <v>0</v>
      </c>
      <c r="R34" s="59">
        <f>'[4]Свод по ВО '!R35</f>
        <v>0</v>
      </c>
      <c r="S34" s="63">
        <f>'[4]Свод по ВО '!S35</f>
        <v>0</v>
      </c>
      <c r="T34" s="62">
        <f>'[4]Свод по ВО '!T35</f>
        <v>563</v>
      </c>
      <c r="U34" s="59">
        <f>'[4]Свод по ВО '!U35</f>
        <v>58</v>
      </c>
      <c r="V34" s="63">
        <f>'[4]Свод по ВО '!V35</f>
        <v>621</v>
      </c>
      <c r="W34" s="58">
        <f>'[4]Свод по ВО '!W35</f>
        <v>42</v>
      </c>
      <c r="X34" s="59">
        <f>'[4]Свод по ВО '!X35</f>
        <v>12</v>
      </c>
      <c r="Y34" s="61">
        <f>'[4]Свод по ВО '!Y35</f>
        <v>54</v>
      </c>
      <c r="Z34" s="58">
        <f>'[4]Свод по ВО '!Z35</f>
        <v>54</v>
      </c>
      <c r="AA34" s="59">
        <f>'[4]Свод по ВО '!AA35</f>
        <v>22</v>
      </c>
      <c r="AB34" s="61">
        <f>'[4]Свод по ВО '!AB35</f>
        <v>76</v>
      </c>
      <c r="AC34" s="58">
        <f>'[4]Свод по ВО '!AC35</f>
        <v>4</v>
      </c>
      <c r="AD34" s="59">
        <f>'[4]Свод по ВО '!AD35</f>
        <v>0</v>
      </c>
      <c r="AE34" s="60">
        <f>'[4]Свод по ВО '!AE35</f>
        <v>4</v>
      </c>
      <c r="AF34" s="62">
        <f>'[4]Свод по ВО '!AF35</f>
        <v>100</v>
      </c>
      <c r="AG34" s="59">
        <f>'[4]Свод по ВО '!AG35</f>
        <v>34</v>
      </c>
      <c r="AH34" s="64">
        <f>'[4]Свод по ВО '!AH35</f>
        <v>134</v>
      </c>
      <c r="AI34" s="41">
        <f>'[4]Свод по ВО '!AI35</f>
        <v>663</v>
      </c>
      <c r="AJ34" s="42">
        <f>'[4]Свод по ВО '!AJ35</f>
        <v>92</v>
      </c>
      <c r="AK34" s="43">
        <f>'[4]Свод по ВО '!AK35</f>
        <v>755</v>
      </c>
    </row>
    <row r="35" spans="1:37" ht="33" customHeight="1" x14ac:dyDescent="0.35">
      <c r="A35" s="92" t="str">
        <f>'[4]Свод по ВО '!A36</f>
        <v>Физико-технический институт</v>
      </c>
      <c r="B35" s="58">
        <f>'[4]Свод по ВО '!B36</f>
        <v>12</v>
      </c>
      <c r="C35" s="59">
        <f>'[4]Свод по ВО '!C36</f>
        <v>3</v>
      </c>
      <c r="D35" s="61">
        <f>'[4]Свод по ВО '!D36</f>
        <v>15</v>
      </c>
      <c r="E35" s="58">
        <f>'[4]Свод по ВО '!E36</f>
        <v>31</v>
      </c>
      <c r="F35" s="59">
        <f>'[4]Свод по ВО '!F36</f>
        <v>7</v>
      </c>
      <c r="G35" s="61">
        <f>'[4]Свод по ВО '!G36</f>
        <v>38</v>
      </c>
      <c r="H35" s="58">
        <f>'[4]Свод по ВО '!H36</f>
        <v>18</v>
      </c>
      <c r="I35" s="59">
        <f>'[4]Свод по ВО '!I36</f>
        <v>6</v>
      </c>
      <c r="J35" s="61">
        <f>'[4]Свод по ВО '!J36</f>
        <v>24</v>
      </c>
      <c r="K35" s="58">
        <f>'[4]Свод по ВО '!K36</f>
        <v>10</v>
      </c>
      <c r="L35" s="59">
        <f>'[4]Свод по ВО '!L36</f>
        <v>11</v>
      </c>
      <c r="M35" s="61">
        <f>'[4]Свод по ВО '!M36</f>
        <v>21</v>
      </c>
      <c r="N35" s="58">
        <f>'[4]Свод по ВО '!N36</f>
        <v>19</v>
      </c>
      <c r="O35" s="59">
        <f>'[4]Свод по ВО '!O36</f>
        <v>16</v>
      </c>
      <c r="P35" s="60">
        <f>'[4]Свод по ВО '!P36</f>
        <v>35</v>
      </c>
      <c r="Q35" s="62">
        <f>'[4]Свод по ВО '!Q36</f>
        <v>0</v>
      </c>
      <c r="R35" s="59">
        <f>'[4]Свод по ВО '!R36</f>
        <v>0</v>
      </c>
      <c r="S35" s="63">
        <f>'[4]Свод по ВО '!S36</f>
        <v>0</v>
      </c>
      <c r="T35" s="62">
        <f>'[4]Свод по ВО '!T36</f>
        <v>90</v>
      </c>
      <c r="U35" s="59">
        <f>'[4]Свод по ВО '!U36</f>
        <v>43</v>
      </c>
      <c r="V35" s="63">
        <f>'[4]Свод по ВО '!V36</f>
        <v>133</v>
      </c>
      <c r="W35" s="58">
        <f>'[4]Свод по ВО '!W36</f>
        <v>0</v>
      </c>
      <c r="X35" s="59">
        <f>'[4]Свод по ВО '!X36</f>
        <v>0</v>
      </c>
      <c r="Y35" s="61">
        <f>'[4]Свод по ВО '!Y36</f>
        <v>0</v>
      </c>
      <c r="Z35" s="58">
        <f>'[4]Свод по ВО '!Z36</f>
        <v>0</v>
      </c>
      <c r="AA35" s="59">
        <f>'[4]Свод по ВО '!AA36</f>
        <v>1</v>
      </c>
      <c r="AB35" s="61">
        <f>'[4]Свод по ВО '!AB36</f>
        <v>1</v>
      </c>
      <c r="AC35" s="58">
        <f>'[4]Свод по ВО '!AC36</f>
        <v>1</v>
      </c>
      <c r="AD35" s="59">
        <f>'[4]Свод по ВО '!AD36</f>
        <v>0</v>
      </c>
      <c r="AE35" s="61">
        <f>'[4]Свод по ВО '!AE36</f>
        <v>1</v>
      </c>
      <c r="AF35" s="62">
        <f>'[4]Свод по ВО '!AF36</f>
        <v>1</v>
      </c>
      <c r="AG35" s="59">
        <f>'[4]Свод по ВО '!AG36</f>
        <v>1</v>
      </c>
      <c r="AH35" s="64">
        <f>'[4]Свод по ВО '!AH36</f>
        <v>2</v>
      </c>
      <c r="AI35" s="41">
        <f>'[4]Свод по ВО '!AI36</f>
        <v>91</v>
      </c>
      <c r="AJ35" s="42">
        <f>'[4]Свод по ВО '!AJ36</f>
        <v>44</v>
      </c>
      <c r="AK35" s="43">
        <f>'[4]Свод по ВО '!AK36</f>
        <v>135</v>
      </c>
    </row>
    <row r="36" spans="1:37" ht="28.5" customHeight="1" x14ac:dyDescent="0.35">
      <c r="A36" s="92" t="str">
        <f>'[4]Свод по ВО '!A37</f>
        <v>Институт экономики и управления</v>
      </c>
      <c r="B36" s="58">
        <f>'[4]Свод по ВО '!B37</f>
        <v>0</v>
      </c>
      <c r="C36" s="59">
        <f>'[4]Свод по ВО '!C37</f>
        <v>0</v>
      </c>
      <c r="D36" s="61">
        <f>'[4]Свод по ВО '!D37</f>
        <v>0</v>
      </c>
      <c r="E36" s="58">
        <f>'[4]Свод по ВО '!E37</f>
        <v>0</v>
      </c>
      <c r="F36" s="59">
        <f>'[4]Свод по ВО '!F37</f>
        <v>0</v>
      </c>
      <c r="G36" s="61">
        <f>'[4]Свод по ВО '!G37</f>
        <v>0</v>
      </c>
      <c r="H36" s="58">
        <f>'[4]Свод по ВО '!H37</f>
        <v>0</v>
      </c>
      <c r="I36" s="59">
        <f>'[4]Свод по ВО '!I37</f>
        <v>0</v>
      </c>
      <c r="J36" s="61">
        <f>'[4]Свод по ВО '!J37</f>
        <v>0</v>
      </c>
      <c r="K36" s="58">
        <f>'[4]Свод по ВО '!K37</f>
        <v>0</v>
      </c>
      <c r="L36" s="59">
        <f>'[4]Свод по ВО '!L37</f>
        <v>64</v>
      </c>
      <c r="M36" s="61">
        <f>'[4]Свод по ВО '!M37</f>
        <v>64</v>
      </c>
      <c r="N36" s="58">
        <f>'[4]Свод по ВО '!N37</f>
        <v>4</v>
      </c>
      <c r="O36" s="59">
        <f>'[4]Свод по ВО '!O37</f>
        <v>57</v>
      </c>
      <c r="P36" s="60">
        <f>'[4]Свод по ВО '!P37</f>
        <v>61</v>
      </c>
      <c r="Q36" s="62">
        <f>'[4]Свод по ВО '!Q37</f>
        <v>0</v>
      </c>
      <c r="R36" s="59">
        <f>'[4]Свод по ВО '!R37</f>
        <v>0</v>
      </c>
      <c r="S36" s="63">
        <f>'[4]Свод по ВО '!S37</f>
        <v>0</v>
      </c>
      <c r="T36" s="62">
        <f>'[4]Свод по ВО '!T37</f>
        <v>4</v>
      </c>
      <c r="U36" s="59">
        <f>'[4]Свод по ВО '!U37</f>
        <v>121</v>
      </c>
      <c r="V36" s="63">
        <f>'[4]Свод по ВО '!V37</f>
        <v>125</v>
      </c>
      <c r="W36" s="58">
        <f>'[4]Свод по ВО '!W37</f>
        <v>25</v>
      </c>
      <c r="X36" s="59">
        <f>'[4]Свод по ВО '!X37</f>
        <v>30</v>
      </c>
      <c r="Y36" s="61">
        <f>'[4]Свод по ВО '!Y37</f>
        <v>55</v>
      </c>
      <c r="Z36" s="58">
        <f>'[4]Свод по ВО '!Z37</f>
        <v>25</v>
      </c>
      <c r="AA36" s="59">
        <f>'[4]Свод по ВО '!AA37</f>
        <v>46</v>
      </c>
      <c r="AB36" s="61">
        <f>'[4]Свод по ВО '!AB37</f>
        <v>71</v>
      </c>
      <c r="AC36" s="58">
        <f>'[4]Свод по ВО '!AC37</f>
        <v>5</v>
      </c>
      <c r="AD36" s="59">
        <f>'[4]Свод по ВО '!AD37</f>
        <v>15</v>
      </c>
      <c r="AE36" s="61">
        <f>'[4]Свод по ВО '!AE37</f>
        <v>20</v>
      </c>
      <c r="AF36" s="62">
        <f>'[4]Свод по ВО '!AF37</f>
        <v>55</v>
      </c>
      <c r="AG36" s="59">
        <f>'[4]Свод по ВО '!AG37</f>
        <v>91</v>
      </c>
      <c r="AH36" s="64">
        <f>'[4]Свод по ВО '!AH37</f>
        <v>146</v>
      </c>
      <c r="AI36" s="41">
        <f>'[4]Свод по ВО '!AI37</f>
        <v>59</v>
      </c>
      <c r="AJ36" s="42">
        <f>'[4]Свод по ВО '!AJ37</f>
        <v>212</v>
      </c>
      <c r="AK36" s="43">
        <f>'[4]Свод по ВО '!AK37</f>
        <v>271</v>
      </c>
    </row>
    <row r="37" spans="1:37" ht="42" customHeight="1" x14ac:dyDescent="0.35">
      <c r="A37" s="93" t="str">
        <f>'[4]Свод по ВО '!A38</f>
        <v>Медицинская академия имени С.И.Георгиевского</v>
      </c>
      <c r="B37" s="58">
        <f>'[4]Свод по ВО '!B38</f>
        <v>20</v>
      </c>
      <c r="C37" s="59">
        <f>'[4]Свод по ВО '!C38</f>
        <v>2</v>
      </c>
      <c r="D37" s="60">
        <f>'[4]Свод по ВО '!D38</f>
        <v>22</v>
      </c>
      <c r="E37" s="58">
        <f>'[4]Свод по ВО '!E38</f>
        <v>15</v>
      </c>
      <c r="F37" s="59">
        <f>'[4]Свод по ВО '!F38</f>
        <v>3</v>
      </c>
      <c r="G37" s="60">
        <f>'[4]Свод по ВО '!G38</f>
        <v>18</v>
      </c>
      <c r="H37" s="58">
        <f>'[4]Свод по ВО '!H38</f>
        <v>2</v>
      </c>
      <c r="I37" s="59">
        <f>'[4]Свод по ВО '!I38</f>
        <v>12</v>
      </c>
      <c r="J37" s="60">
        <f>'[4]Свод по ВО '!J38</f>
        <v>14</v>
      </c>
      <c r="K37" s="58">
        <f>'[4]Свод по ВО '!K38</f>
        <v>14</v>
      </c>
      <c r="L37" s="59">
        <f>'[4]Свод по ВО '!L38</f>
        <v>20</v>
      </c>
      <c r="M37" s="65">
        <f>'[4]Свод по ВО '!M38</f>
        <v>34</v>
      </c>
      <c r="N37" s="60">
        <f>'[4]Свод по ВО '!N38</f>
        <v>4</v>
      </c>
      <c r="O37" s="59">
        <f>'[4]Свод по ВО '!O38</f>
        <v>34</v>
      </c>
      <c r="P37" s="60">
        <f>'[4]Свод по ВО '!P38</f>
        <v>38</v>
      </c>
      <c r="Q37" s="62">
        <f>'[4]Свод по ВО '!Q38</f>
        <v>0</v>
      </c>
      <c r="R37" s="59">
        <f>'[4]Свод по ВО '!R38</f>
        <v>0</v>
      </c>
      <c r="S37" s="63">
        <f>'[4]Свод по ВО '!S38</f>
        <v>0</v>
      </c>
      <c r="T37" s="62">
        <f>'[4]Свод по ВО '!T38</f>
        <v>55</v>
      </c>
      <c r="U37" s="59">
        <f>'[4]Свод по ВО '!U38</f>
        <v>71</v>
      </c>
      <c r="V37" s="63">
        <f>'[4]Свод по ВО '!V38</f>
        <v>126</v>
      </c>
      <c r="W37" s="58">
        <f>'[4]Свод по ВО '!W38</f>
        <v>23</v>
      </c>
      <c r="X37" s="59">
        <f>'[4]Свод по ВО '!X38</f>
        <v>7</v>
      </c>
      <c r="Y37" s="60">
        <f>'[4]Свод по ВО '!Y38</f>
        <v>30</v>
      </c>
      <c r="Z37" s="58">
        <f>'[4]Свод по ВО '!Z38</f>
        <v>19</v>
      </c>
      <c r="AA37" s="59">
        <f>'[4]Свод по ВО '!AA38</f>
        <v>11</v>
      </c>
      <c r="AB37" s="60">
        <f>'[4]Свод по ВО '!AB38</f>
        <v>30</v>
      </c>
      <c r="AC37" s="58">
        <f>'[4]Свод по ВО '!AC38</f>
        <v>0</v>
      </c>
      <c r="AD37" s="59">
        <f>'[4]Свод по ВО '!AD38</f>
        <v>0</v>
      </c>
      <c r="AE37" s="65">
        <f>'[4]Свод по ВО '!AE38</f>
        <v>0</v>
      </c>
      <c r="AF37" s="62">
        <f>'[4]Свод по ВО '!AF38</f>
        <v>42</v>
      </c>
      <c r="AG37" s="59">
        <f>'[4]Свод по ВО '!AG38</f>
        <v>18</v>
      </c>
      <c r="AH37" s="64">
        <f>'[4]Свод по ВО '!AH38</f>
        <v>60</v>
      </c>
      <c r="AI37" s="41">
        <f>'[4]Свод по ВО '!AI38</f>
        <v>97</v>
      </c>
      <c r="AJ37" s="42">
        <f>'[4]Свод по ВО '!AJ38</f>
        <v>89</v>
      </c>
      <c r="AK37" s="43">
        <f>'[4]Свод по ВО '!AK38</f>
        <v>186</v>
      </c>
    </row>
    <row r="38" spans="1:37" ht="68.25" customHeight="1" x14ac:dyDescent="0.35">
      <c r="A38" s="94" t="str">
        <f>'[4]Свод по ВО '!A39</f>
        <v>Институт педагогического образования и менеджмента               (г. Армянск)</v>
      </c>
      <c r="B38" s="58">
        <f>'[4]Свод по ВО '!B39</f>
        <v>26</v>
      </c>
      <c r="C38" s="59">
        <f>'[4]Свод по ВО '!C39</f>
        <v>12</v>
      </c>
      <c r="D38" s="65">
        <f>'[4]Свод по ВО '!D39</f>
        <v>38</v>
      </c>
      <c r="E38" s="60">
        <f>'[4]Свод по ВО '!E39</f>
        <v>24</v>
      </c>
      <c r="F38" s="59">
        <f>'[4]Свод по ВО '!F39</f>
        <v>14</v>
      </c>
      <c r="G38" s="60">
        <f>'[4]Свод по ВО '!G39</f>
        <v>38</v>
      </c>
      <c r="H38" s="58">
        <f>'[4]Свод по ВО '!H39</f>
        <v>24</v>
      </c>
      <c r="I38" s="59">
        <f>'[4]Свод по ВО '!I39</f>
        <v>3</v>
      </c>
      <c r="J38" s="65">
        <f>'[4]Свод по ВО '!J39</f>
        <v>27</v>
      </c>
      <c r="K38" s="60">
        <f>'[4]Свод по ВО '!K39</f>
        <v>0</v>
      </c>
      <c r="L38" s="59">
        <f>'[4]Свод по ВО '!L39</f>
        <v>18</v>
      </c>
      <c r="M38" s="60">
        <f>'[4]Свод по ВО '!M39</f>
        <v>18</v>
      </c>
      <c r="N38" s="58">
        <f>'[4]Свод по ВО '!N39</f>
        <v>20</v>
      </c>
      <c r="O38" s="59">
        <f>'[4]Свод по ВО '!O39</f>
        <v>16</v>
      </c>
      <c r="P38" s="60">
        <f>'[4]Свод по ВО '!P39</f>
        <v>36</v>
      </c>
      <c r="Q38" s="62">
        <f>'[4]Свод по ВО '!Q39</f>
        <v>0</v>
      </c>
      <c r="R38" s="59">
        <f>'[4]Свод по ВО '!R39</f>
        <v>0</v>
      </c>
      <c r="S38" s="63">
        <f>'[4]Свод по ВО '!S39</f>
        <v>0</v>
      </c>
      <c r="T38" s="62">
        <f>'[4]Свод по ВО '!T39</f>
        <v>94</v>
      </c>
      <c r="U38" s="59">
        <f>'[4]Свод по ВО '!U39</f>
        <v>63</v>
      </c>
      <c r="V38" s="63">
        <f>'[4]Свод по ВО '!V39</f>
        <v>157</v>
      </c>
      <c r="W38" s="58">
        <f>'[4]Свод по ВО '!W39</f>
        <v>0</v>
      </c>
      <c r="X38" s="59">
        <f>'[4]Свод по ВО '!X39</f>
        <v>0</v>
      </c>
      <c r="Y38" s="65">
        <f>'[4]Свод по ВО '!Y39</f>
        <v>0</v>
      </c>
      <c r="Z38" s="60">
        <f>'[4]Свод по ВО '!Z39</f>
        <v>0</v>
      </c>
      <c r="AA38" s="59">
        <f>'[4]Свод по ВО '!AA39</f>
        <v>0</v>
      </c>
      <c r="AB38" s="60">
        <f>'[4]Свод по ВО '!AB39</f>
        <v>0</v>
      </c>
      <c r="AC38" s="58">
        <f>'[4]Свод по ВО '!AC39</f>
        <v>0</v>
      </c>
      <c r="AD38" s="59">
        <f>'[4]Свод по ВО '!AD39</f>
        <v>0</v>
      </c>
      <c r="AE38" s="60">
        <f>'[4]Свод по ВО '!AE39</f>
        <v>0</v>
      </c>
      <c r="AF38" s="62">
        <f>'[4]Свод по ВО '!AF39</f>
        <v>0</v>
      </c>
      <c r="AG38" s="59">
        <f>'[4]Свод по ВО '!AG39</f>
        <v>0</v>
      </c>
      <c r="AH38" s="64">
        <f>'[4]Свод по ВО '!AH39</f>
        <v>0</v>
      </c>
      <c r="AI38" s="41">
        <f>'[4]Свод по ВО '!AI39</f>
        <v>94</v>
      </c>
      <c r="AJ38" s="42">
        <f>'[4]Свод по ВО '!AJ39</f>
        <v>63</v>
      </c>
      <c r="AK38" s="43">
        <f>'[4]Свод по ВО '!AK39</f>
        <v>157</v>
      </c>
    </row>
    <row r="39" spans="1:37" ht="43.5" customHeight="1" x14ac:dyDescent="0.35">
      <c r="A39" s="95" t="str">
        <f>'[4]Свод по ВО '!A40</f>
        <v>Гуманитарно-педагогическая академия    ( г. Ялта)</v>
      </c>
      <c r="B39" s="66">
        <f>'[4]Свод по ВО '!B40</f>
        <v>25</v>
      </c>
      <c r="C39" s="69">
        <f>'[4]Свод по ВО '!C40</f>
        <v>1</v>
      </c>
      <c r="D39" s="68">
        <f>'[4]Свод по ВО '!D40</f>
        <v>26</v>
      </c>
      <c r="E39" s="66">
        <f>'[4]Свод по ВО '!E40</f>
        <v>18</v>
      </c>
      <c r="F39" s="69">
        <f>'[4]Свод по ВО '!F40</f>
        <v>0</v>
      </c>
      <c r="G39" s="68">
        <f>'[4]Свод по ВО '!G40</f>
        <v>18</v>
      </c>
      <c r="H39" s="66">
        <f>'[4]Свод по ВО '!H40</f>
        <v>19</v>
      </c>
      <c r="I39" s="69">
        <f>'[4]Свод по ВО '!I40</f>
        <v>0</v>
      </c>
      <c r="J39" s="68">
        <f>'[4]Свод по ВО '!J40</f>
        <v>19</v>
      </c>
      <c r="K39" s="66">
        <f>'[4]Свод по ВО '!K40</f>
        <v>6</v>
      </c>
      <c r="L39" s="69">
        <f>'[4]Свод по ВО '!L40</f>
        <v>2</v>
      </c>
      <c r="M39" s="68">
        <f>'[4]Свод по ВО '!M40</f>
        <v>8</v>
      </c>
      <c r="N39" s="66">
        <f>'[4]Свод по ВО '!N40</f>
        <v>36</v>
      </c>
      <c r="O39" s="69">
        <f>'[4]Свод по ВО '!O40</f>
        <v>30</v>
      </c>
      <c r="P39" s="67">
        <f>'[4]Свод по ВО '!P40</f>
        <v>66</v>
      </c>
      <c r="Q39" s="62">
        <f>'[4]Свод по ВО '!Q40</f>
        <v>0</v>
      </c>
      <c r="R39" s="59">
        <f>'[4]Свод по ВО '!R40</f>
        <v>0</v>
      </c>
      <c r="S39" s="63">
        <f>'[4]Свод по ВО '!S40</f>
        <v>0</v>
      </c>
      <c r="T39" s="62">
        <f>'[4]Свод по ВО '!T40</f>
        <v>104</v>
      </c>
      <c r="U39" s="59">
        <f>'[4]Свод по ВО '!U40</f>
        <v>33</v>
      </c>
      <c r="V39" s="63">
        <f>'[4]Свод по ВО '!V40</f>
        <v>137</v>
      </c>
      <c r="W39" s="58">
        <f>'[4]Свод по ВО '!W40</f>
        <v>20</v>
      </c>
      <c r="X39" s="59">
        <f>'[4]Свод по ВО '!X40</f>
        <v>1</v>
      </c>
      <c r="Y39" s="61">
        <f>'[4]Свод по ВО '!Y40</f>
        <v>21</v>
      </c>
      <c r="Z39" s="58">
        <f>'[4]Свод по ВО '!Z40</f>
        <v>12</v>
      </c>
      <c r="AA39" s="59">
        <f>'[4]Свод по ВО '!AA40</f>
        <v>10</v>
      </c>
      <c r="AB39" s="61">
        <f>'[4]Свод по ВО '!AB40</f>
        <v>22</v>
      </c>
      <c r="AC39" s="58">
        <f>'[4]Свод по ВО '!AC40</f>
        <v>2</v>
      </c>
      <c r="AD39" s="59">
        <f>'[4]Свод по ВО '!AD40</f>
        <v>1</v>
      </c>
      <c r="AE39" s="60">
        <f>'[4]Свод по ВО '!AE40</f>
        <v>3</v>
      </c>
      <c r="AF39" s="62">
        <f>'[4]Свод по ВО '!AF40</f>
        <v>34</v>
      </c>
      <c r="AG39" s="59">
        <f>'[4]Свод по ВО '!AG40</f>
        <v>12</v>
      </c>
      <c r="AH39" s="64">
        <f>'[4]Свод по ВО '!AH40</f>
        <v>46</v>
      </c>
      <c r="AI39" s="41">
        <f>'[4]Свод по ВО '!AI40</f>
        <v>138</v>
      </c>
      <c r="AJ39" s="42">
        <f>'[4]Свод по ВО '!AJ40</f>
        <v>45</v>
      </c>
      <c r="AK39" s="43">
        <f>'[4]Свод по ВО '!AK40</f>
        <v>183</v>
      </c>
    </row>
    <row r="40" spans="1:37" ht="43.5" customHeight="1" x14ac:dyDescent="0.35">
      <c r="A40" s="95" t="str">
        <f>'[4]Свод по ВО '!A41</f>
        <v xml:space="preserve">Евпаторийский институт социальных наук </v>
      </c>
      <c r="B40" s="58">
        <f>'[4]Свод по ВО '!B41</f>
        <v>24</v>
      </c>
      <c r="C40" s="59">
        <f>'[4]Свод по ВО '!C41</f>
        <v>2</v>
      </c>
      <c r="D40" s="65">
        <f>'[4]Свод по ВО '!D41</f>
        <v>26</v>
      </c>
      <c r="E40" s="60">
        <f>'[4]Свод по ВО '!E41</f>
        <v>24</v>
      </c>
      <c r="F40" s="59">
        <f>'[4]Свод по ВО '!F41</f>
        <v>5</v>
      </c>
      <c r="G40" s="60">
        <f>'[4]Свод по ВО '!G41</f>
        <v>29</v>
      </c>
      <c r="H40" s="58">
        <f>'[4]Свод по ВО '!H41</f>
        <v>12</v>
      </c>
      <c r="I40" s="59">
        <f>'[4]Свод по ВО '!I41</f>
        <v>0</v>
      </c>
      <c r="J40" s="65">
        <f>'[4]Свод по ВО '!J41</f>
        <v>12</v>
      </c>
      <c r="K40" s="60">
        <f>'[4]Свод по ВО '!K41</f>
        <v>21</v>
      </c>
      <c r="L40" s="59">
        <f>'[4]Свод по ВО '!L41</f>
        <v>0</v>
      </c>
      <c r="M40" s="60">
        <f>'[4]Свод по ВО '!M41</f>
        <v>21</v>
      </c>
      <c r="N40" s="58">
        <f>'[4]Свод по ВО '!N41</f>
        <v>30</v>
      </c>
      <c r="O40" s="59">
        <f>'[4]Свод по ВО '!O41</f>
        <v>13</v>
      </c>
      <c r="P40" s="65">
        <f>'[4]Свод по ВО '!P41</f>
        <v>43</v>
      </c>
      <c r="Q40" s="62">
        <f>'[4]Свод по ВО '!Q41</f>
        <v>0</v>
      </c>
      <c r="R40" s="59">
        <f>'[4]Свод по ВО '!R41</f>
        <v>0</v>
      </c>
      <c r="S40" s="63">
        <f>'[4]Свод по ВО '!S41</f>
        <v>0</v>
      </c>
      <c r="T40" s="62">
        <f>'[4]Свод по ВО '!T41</f>
        <v>111</v>
      </c>
      <c r="U40" s="59">
        <f>'[4]Свод по ВО '!U41</f>
        <v>20</v>
      </c>
      <c r="V40" s="63">
        <f>'[4]Свод по ВО '!V41</f>
        <v>131</v>
      </c>
      <c r="W40" s="58">
        <f>'[4]Свод по ВО '!W41</f>
        <v>15</v>
      </c>
      <c r="X40" s="59">
        <f>'[4]Свод по ВО '!X41</f>
        <v>0</v>
      </c>
      <c r="Y40" s="61">
        <f>'[4]Свод по ВО '!Y41</f>
        <v>15</v>
      </c>
      <c r="Z40" s="58">
        <f>'[4]Свод по ВО '!Z41</f>
        <v>21</v>
      </c>
      <c r="AA40" s="59">
        <f>'[4]Свод по ВО '!AA41</f>
        <v>1</v>
      </c>
      <c r="AB40" s="61">
        <f>'[4]Свод по ВО '!AB41</f>
        <v>22</v>
      </c>
      <c r="AC40" s="58">
        <f>'[4]Свод по ВО '!AC41</f>
        <v>2</v>
      </c>
      <c r="AD40" s="59">
        <f>'[4]Свод по ВО '!AD41</f>
        <v>0</v>
      </c>
      <c r="AE40" s="60">
        <f>'[4]Свод по ВО '!AE41</f>
        <v>2</v>
      </c>
      <c r="AF40" s="62">
        <f>'[4]Свод по ВО '!AF41</f>
        <v>38</v>
      </c>
      <c r="AG40" s="59">
        <f>'[4]Свод по ВО '!AG41</f>
        <v>1</v>
      </c>
      <c r="AH40" s="64">
        <f>'[4]Свод по ВО '!AH41</f>
        <v>39</v>
      </c>
      <c r="AI40" s="41">
        <f>'[4]Свод по ВО '!AI41</f>
        <v>149</v>
      </c>
      <c r="AJ40" s="42">
        <f>'[4]Свод по ВО '!AJ41</f>
        <v>21</v>
      </c>
      <c r="AK40" s="43">
        <f>'[4]Свод по ВО '!AK41</f>
        <v>170</v>
      </c>
    </row>
    <row r="41" spans="1:37" ht="48.75" customHeight="1" thickBot="1" x14ac:dyDescent="0.4">
      <c r="A41" s="96" t="str">
        <f>'[4]Свод по ВО '!A42</f>
        <v xml:space="preserve">Севастопольский экономико-гуманитарный институт </v>
      </c>
      <c r="B41" s="221">
        <f>'[4]Свод по ВО '!B42</f>
        <v>0</v>
      </c>
      <c r="C41" s="80">
        <f>'[4]Свод по ВО '!C42</f>
        <v>45</v>
      </c>
      <c r="D41" s="81">
        <f>'[4]Свод по ВО '!D42</f>
        <v>45</v>
      </c>
      <c r="E41" s="221">
        <f>'[4]Свод по ВО '!E42</f>
        <v>0</v>
      </c>
      <c r="F41" s="80">
        <f>'[4]Свод по ВО '!F42</f>
        <v>30</v>
      </c>
      <c r="G41" s="81">
        <f>'[4]Свод по ВО '!G42</f>
        <v>30</v>
      </c>
      <c r="H41" s="221">
        <f>'[4]Свод по ВО '!H42</f>
        <v>0</v>
      </c>
      <c r="I41" s="80">
        <f>'[4]Свод по ВО '!I42</f>
        <v>40</v>
      </c>
      <c r="J41" s="81">
        <f>'[4]Свод по ВО '!J42</f>
        <v>40</v>
      </c>
      <c r="K41" s="221">
        <f>'[4]Свод по ВО '!K42</f>
        <v>0</v>
      </c>
      <c r="L41" s="80">
        <f>'[4]Свод по ВО '!L42</f>
        <v>83</v>
      </c>
      <c r="M41" s="81">
        <f>'[4]Свод по ВО '!M42</f>
        <v>83</v>
      </c>
      <c r="N41" s="221">
        <f>'[4]Свод по ВО '!N42</f>
        <v>15</v>
      </c>
      <c r="O41" s="80">
        <f>'[4]Свод по ВО '!O42</f>
        <v>98</v>
      </c>
      <c r="P41" s="81">
        <f>'[4]Свод по ВО '!P42</f>
        <v>113</v>
      </c>
      <c r="Q41" s="73">
        <f>'[4]Свод по ВО '!Q42</f>
        <v>0</v>
      </c>
      <c r="R41" s="74">
        <f>'[4]Свод по ВО '!R42</f>
        <v>0</v>
      </c>
      <c r="S41" s="75">
        <f>'[4]Свод по ВО '!S42</f>
        <v>0</v>
      </c>
      <c r="T41" s="72">
        <f>'[4]Свод по ВО '!T42</f>
        <v>15</v>
      </c>
      <c r="U41" s="69">
        <f>'[4]Свод по ВО '!U42</f>
        <v>296</v>
      </c>
      <c r="V41" s="70">
        <f>'[4]Свод по ВО '!V42</f>
        <v>311</v>
      </c>
      <c r="W41" s="66">
        <f>'[4]Свод по ВО '!W42</f>
        <v>0</v>
      </c>
      <c r="X41" s="74">
        <f>'[4]Свод по ВО '!X42</f>
        <v>97</v>
      </c>
      <c r="Y41" s="68">
        <f>'[4]Свод по ВО '!Y42</f>
        <v>97</v>
      </c>
      <c r="Z41" s="66">
        <f>'[4]Свод по ВО '!Z42</f>
        <v>0</v>
      </c>
      <c r="AA41" s="74">
        <f>'[4]Свод по ВО '!AA42</f>
        <v>92</v>
      </c>
      <c r="AB41" s="68">
        <f>'[4]Свод по ВО '!AB42</f>
        <v>92</v>
      </c>
      <c r="AC41" s="66">
        <f>'[4]Свод по ВО '!AC42</f>
        <v>0</v>
      </c>
      <c r="AD41" s="74">
        <f>'[4]Свод по ВО '!AD42</f>
        <v>5</v>
      </c>
      <c r="AE41" s="67">
        <f>'[4]Свод по ВО '!AE42</f>
        <v>5</v>
      </c>
      <c r="AF41" s="73">
        <f>'[4]Свод по ВО '!AF42</f>
        <v>0</v>
      </c>
      <c r="AG41" s="74">
        <f>'[4]Свод по ВО '!AG42</f>
        <v>194</v>
      </c>
      <c r="AH41" s="82">
        <f>'[4]Свод по ВО '!AH42</f>
        <v>194</v>
      </c>
      <c r="AI41" s="221">
        <f>'[4]Свод по ВО '!AI42</f>
        <v>15</v>
      </c>
      <c r="AJ41" s="42">
        <f>'[4]Свод по ВО '!AJ42</f>
        <v>490</v>
      </c>
      <c r="AK41" s="77">
        <f>'[4]Свод по ВО '!AK42</f>
        <v>505</v>
      </c>
    </row>
    <row r="42" spans="1:37" ht="36.75" customHeight="1" thickBot="1" x14ac:dyDescent="0.35">
      <c r="A42" s="143" t="str">
        <f>'[4]Свод по ВО '!A43</f>
        <v>Итого по формам обучения</v>
      </c>
      <c r="B42" s="324">
        <f>'[4]Свод по ВО '!B43</f>
        <v>233</v>
      </c>
      <c r="C42" s="324">
        <f>'[4]Свод по ВО '!C43</f>
        <v>94</v>
      </c>
      <c r="D42" s="324">
        <f>'[4]Свод по ВО '!D43</f>
        <v>327</v>
      </c>
      <c r="E42" s="324">
        <f>'[4]Свод по ВО '!E43</f>
        <v>308</v>
      </c>
      <c r="F42" s="324">
        <f>'[4]Свод по ВО '!F43</f>
        <v>117</v>
      </c>
      <c r="G42" s="324">
        <f>'[4]Свод по ВО '!G43</f>
        <v>425</v>
      </c>
      <c r="H42" s="324">
        <f>'[4]Свод по ВО '!H43</f>
        <v>276</v>
      </c>
      <c r="I42" s="324">
        <f>'[4]Свод по ВО '!I43</f>
        <v>107</v>
      </c>
      <c r="J42" s="324">
        <f>'[4]Свод по ВО '!J43</f>
        <v>383</v>
      </c>
      <c r="K42" s="324">
        <f>'[4]Свод по ВО '!K43</f>
        <v>257</v>
      </c>
      <c r="L42" s="324">
        <f>'[4]Свод по ВО '!L43</f>
        <v>330</v>
      </c>
      <c r="M42" s="324">
        <f>'[4]Свод по ВО '!M43</f>
        <v>587</v>
      </c>
      <c r="N42" s="324">
        <f>'[4]Свод по ВО '!N43</f>
        <v>361</v>
      </c>
      <c r="O42" s="324">
        <f>'[4]Свод по ВО '!O43</f>
        <v>390</v>
      </c>
      <c r="P42" s="324">
        <f>'[4]Свод по ВО '!P43</f>
        <v>751</v>
      </c>
      <c r="Q42" s="359">
        <f>'[4]Свод по ВО '!Q43</f>
        <v>0</v>
      </c>
      <c r="R42" s="359">
        <f>'[4]Свод по ВО '!R43</f>
        <v>0</v>
      </c>
      <c r="S42" s="359">
        <f>'[4]Свод по ВО '!S43</f>
        <v>0</v>
      </c>
      <c r="T42" s="324">
        <f>'[4]Свод по ВО '!T43</f>
        <v>1435</v>
      </c>
      <c r="U42" s="324">
        <f>'[4]Свод по ВО '!U43</f>
        <v>1038</v>
      </c>
      <c r="V42" s="326">
        <f>'[4]Свод по ВО '!V43</f>
        <v>2473</v>
      </c>
      <c r="W42" s="324">
        <f>'[4]Свод по ВО '!W43</f>
        <v>156</v>
      </c>
      <c r="X42" s="324">
        <f>'[4]Свод по ВО '!X43</f>
        <v>267</v>
      </c>
      <c r="Y42" s="324">
        <f>'[4]Свод по ВО '!Y43</f>
        <v>423</v>
      </c>
      <c r="Z42" s="324">
        <f>'[4]Свод по ВО '!Z43</f>
        <v>157</v>
      </c>
      <c r="AA42" s="324">
        <f>'[4]Свод по ВО '!AA43</f>
        <v>335</v>
      </c>
      <c r="AB42" s="325">
        <f>'[4]Свод по ВО '!AB43</f>
        <v>492</v>
      </c>
      <c r="AC42" s="324">
        <f>'[4]Свод по ВО '!AC43</f>
        <v>15</v>
      </c>
      <c r="AD42" s="324">
        <f>'[4]Свод по ВО '!AD43</f>
        <v>41</v>
      </c>
      <c r="AE42" s="326">
        <f>'[4]Свод по ВО '!AE43</f>
        <v>55</v>
      </c>
      <c r="AF42" s="326">
        <f>'[4]Свод по ВО '!AF43</f>
        <v>328</v>
      </c>
      <c r="AG42" s="326">
        <f>'[4]Свод по ВО '!AG43</f>
        <v>643</v>
      </c>
      <c r="AH42" s="326">
        <f>'[4]Свод по ВО '!AH43</f>
        <v>971</v>
      </c>
      <c r="AI42" s="326">
        <f>'[4]Свод по ВО '!AI43</f>
        <v>1763</v>
      </c>
      <c r="AJ42" s="328">
        <f>'[4]Свод по ВО '!AJ43</f>
        <v>1681</v>
      </c>
      <c r="AK42" s="329">
        <f>'[4]Свод по ВО '!AK43</f>
        <v>3444</v>
      </c>
    </row>
    <row r="43" spans="1:37" ht="38.25" customHeight="1" thickBot="1" x14ac:dyDescent="0.25">
      <c r="A43" s="387" t="s">
        <v>76</v>
      </c>
      <c r="B43" s="387"/>
      <c r="C43" s="387"/>
      <c r="D43" s="387"/>
      <c r="E43" s="387"/>
      <c r="F43" s="387"/>
      <c r="G43" s="387"/>
      <c r="H43" s="387"/>
      <c r="I43" s="387"/>
      <c r="J43" s="387"/>
      <c r="K43" s="387"/>
      <c r="L43" s="387"/>
      <c r="M43" s="387"/>
      <c r="N43" s="387"/>
      <c r="O43" s="387"/>
      <c r="P43" s="387"/>
      <c r="Q43" s="387"/>
      <c r="R43" s="387"/>
      <c r="S43" s="387"/>
      <c r="T43" s="387"/>
      <c r="U43" s="387"/>
      <c r="V43" s="387"/>
    </row>
    <row r="44" spans="1:37" ht="24" customHeight="1" thickBot="1" x14ac:dyDescent="0.25">
      <c r="A44" s="398" t="s">
        <v>42</v>
      </c>
      <c r="B44" s="379" t="s">
        <v>8</v>
      </c>
      <c r="C44" s="380"/>
      <c r="D44" s="381"/>
      <c r="E44" s="424" t="s">
        <v>9</v>
      </c>
      <c r="F44" s="425"/>
      <c r="G44" s="426"/>
      <c r="H44" s="379" t="s">
        <v>10</v>
      </c>
      <c r="I44" s="380"/>
      <c r="J44" s="381"/>
      <c r="K44" s="379" t="s">
        <v>23</v>
      </c>
      <c r="L44" s="380"/>
      <c r="M44" s="381"/>
      <c r="N44" s="379" t="s">
        <v>45</v>
      </c>
      <c r="O44" s="380"/>
      <c r="P44" s="381"/>
      <c r="Q44" s="379" t="s">
        <v>64</v>
      </c>
      <c r="R44" s="380"/>
      <c r="S44" s="381"/>
      <c r="T44" s="376" t="s">
        <v>3</v>
      </c>
      <c r="U44" s="377"/>
      <c r="V44" s="378"/>
      <c r="W44" s="7"/>
      <c r="X44" s="7"/>
      <c r="Y44" s="7"/>
      <c r="Z44" s="7"/>
      <c r="AA44" s="7"/>
    </row>
    <row r="45" spans="1:37" ht="22.5" customHeight="1" thickBot="1" x14ac:dyDescent="0.35">
      <c r="A45" s="399"/>
      <c r="B45" s="144"/>
      <c r="C45" s="145"/>
      <c r="D45" s="146"/>
      <c r="E45" s="144"/>
      <c r="F45" s="145"/>
      <c r="G45" s="146"/>
      <c r="H45" s="144"/>
      <c r="I45" s="145"/>
      <c r="J45" s="146"/>
      <c r="K45" s="144"/>
      <c r="L45" s="145"/>
      <c r="M45" s="146"/>
      <c r="N45" s="144"/>
      <c r="O45" s="145"/>
      <c r="P45" s="146"/>
      <c r="Q45" s="144"/>
      <c r="R45" s="145"/>
      <c r="S45" s="146"/>
      <c r="T45" s="400" t="s">
        <v>60</v>
      </c>
      <c r="U45" s="401"/>
      <c r="V45" s="402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99"/>
      <c r="B46" s="168" t="s">
        <v>31</v>
      </c>
      <c r="C46" s="169" t="s">
        <v>59</v>
      </c>
      <c r="D46" s="170" t="s">
        <v>3</v>
      </c>
      <c r="E46" s="171" t="s">
        <v>31</v>
      </c>
      <c r="F46" s="172" t="s">
        <v>59</v>
      </c>
      <c r="G46" s="170" t="s">
        <v>3</v>
      </c>
      <c r="H46" s="168" t="s">
        <v>31</v>
      </c>
      <c r="I46" s="169" t="s">
        <v>59</v>
      </c>
      <c r="J46" s="173" t="s">
        <v>3</v>
      </c>
      <c r="K46" s="171" t="s">
        <v>31</v>
      </c>
      <c r="L46" s="172" t="s">
        <v>59</v>
      </c>
      <c r="M46" s="170" t="s">
        <v>3</v>
      </c>
      <c r="N46" s="168" t="s">
        <v>31</v>
      </c>
      <c r="O46" s="169" t="s">
        <v>59</v>
      </c>
      <c r="P46" s="170" t="s">
        <v>3</v>
      </c>
      <c r="Q46" s="168" t="s">
        <v>31</v>
      </c>
      <c r="R46" s="169" t="s">
        <v>59</v>
      </c>
      <c r="S46" s="170" t="s">
        <v>3</v>
      </c>
      <c r="T46" s="171" t="s">
        <v>31</v>
      </c>
      <c r="U46" s="172" t="s">
        <v>59</v>
      </c>
      <c r="V46" s="174" t="s">
        <v>3</v>
      </c>
      <c r="W46" s="9"/>
      <c r="X46" s="9"/>
      <c r="Y46" s="9"/>
      <c r="Z46" s="9"/>
      <c r="AA46" s="9"/>
    </row>
    <row r="47" spans="1:37" ht="39" customHeight="1" x14ac:dyDescent="0.35">
      <c r="A47" s="97" t="str">
        <f>'[4]Свод по ВО '!A49</f>
        <v>Институт медиакоммуникаций, медиатехнологий и дизайна</v>
      </c>
      <c r="B47" s="104">
        <f>'[4]Свод по ВО '!B49</f>
        <v>23</v>
      </c>
      <c r="C47" s="105">
        <f>'[4]Свод по ВО '!C49</f>
        <v>9</v>
      </c>
      <c r="D47" s="106">
        <f>'[4]Свод по ВО '!D49</f>
        <v>32</v>
      </c>
      <c r="E47" s="104">
        <f>'[4]Свод по ВО '!E49</f>
        <v>20</v>
      </c>
      <c r="F47" s="105">
        <f>'[4]Свод по ВО '!F49</f>
        <v>4</v>
      </c>
      <c r="G47" s="107">
        <f>'[4]Свод по ВО '!G49</f>
        <v>24</v>
      </c>
      <c r="H47" s="108">
        <f>'[4]Свод по ВО '!H49</f>
        <v>23</v>
      </c>
      <c r="I47" s="105">
        <f>'[4]Свод по ВО '!I49</f>
        <v>7</v>
      </c>
      <c r="J47" s="106">
        <f>'[4]Свод по ВО '!J49</f>
        <v>30</v>
      </c>
      <c r="K47" s="104">
        <f>'[4]Свод по ВО '!K49</f>
        <v>25</v>
      </c>
      <c r="L47" s="105">
        <f>'[4]Свод по ВО '!L49</f>
        <v>2</v>
      </c>
      <c r="M47" s="107">
        <f>'[4]Свод по ВО '!M49</f>
        <v>27</v>
      </c>
      <c r="N47" s="108">
        <f>'[4]Свод по ВО '!N49</f>
        <v>22</v>
      </c>
      <c r="O47" s="105">
        <f>'[4]Свод по ВО '!O49</f>
        <v>0</v>
      </c>
      <c r="P47" s="106">
        <f>'[4]Свод по ВО '!P49</f>
        <v>22</v>
      </c>
      <c r="Q47" s="104">
        <f>'[4]Свод по ВО '!Q49</f>
        <v>22</v>
      </c>
      <c r="R47" s="105">
        <f>'[4]Свод по ВО '!R49</f>
        <v>2</v>
      </c>
      <c r="S47" s="107">
        <f>'[4]Свод по ВО '!S49</f>
        <v>24</v>
      </c>
      <c r="T47" s="356">
        <f>'[4]Свод по ВО '!T49</f>
        <v>135</v>
      </c>
      <c r="U47" s="219">
        <f>'[4]Свод по ВО '!U49</f>
        <v>24</v>
      </c>
      <c r="V47" s="220">
        <f>'[4]Свод по ВО '!V49</f>
        <v>159</v>
      </c>
      <c r="W47" s="19"/>
      <c r="X47" s="19"/>
      <c r="Y47" s="19"/>
      <c r="Z47" s="19"/>
      <c r="AA47" s="19"/>
    </row>
    <row r="48" spans="1:37" ht="48" customHeight="1" x14ac:dyDescent="0.35">
      <c r="A48" s="40" t="str">
        <f>'[4]Свод по ВО '!A50</f>
        <v>Институт биохимических технологий, экологии и фармации</v>
      </c>
      <c r="B48" s="83">
        <f>'[4]Свод по ВО '!B50</f>
        <v>26</v>
      </c>
      <c r="C48" s="42">
        <f>'[4]Свод по ВО '!C50</f>
        <v>11</v>
      </c>
      <c r="D48" s="84">
        <f>'[4]Свод по ВО '!D50</f>
        <v>37</v>
      </c>
      <c r="E48" s="83">
        <f>'[4]Свод по ВО '!E50</f>
        <v>31</v>
      </c>
      <c r="F48" s="42">
        <f>'[4]Свод по ВО '!F50</f>
        <v>4</v>
      </c>
      <c r="G48" s="43">
        <f>'[4]Свод по ВО '!G50</f>
        <v>35</v>
      </c>
      <c r="H48" s="56">
        <f>'[4]Свод по ВО '!H50</f>
        <v>28</v>
      </c>
      <c r="I48" s="42">
        <f>'[4]Свод по ВО '!I50</f>
        <v>7</v>
      </c>
      <c r="J48" s="84">
        <f>'[4]Свод по ВО '!J50</f>
        <v>35</v>
      </c>
      <c r="K48" s="83">
        <f>'[4]Свод по ВО '!K50</f>
        <v>31</v>
      </c>
      <c r="L48" s="42">
        <f>'[4]Свод по ВО '!L50</f>
        <v>11</v>
      </c>
      <c r="M48" s="43">
        <f>'[4]Свод по ВО '!M50</f>
        <v>42</v>
      </c>
      <c r="N48" s="56">
        <f>'[4]Свод по ВО '!N50</f>
        <v>46</v>
      </c>
      <c r="O48" s="42">
        <f>'[4]Свод по ВО '!O50</f>
        <v>14</v>
      </c>
      <c r="P48" s="84">
        <f>'[4]Свод по ВО '!P50</f>
        <v>60</v>
      </c>
      <c r="Q48" s="83">
        <f>'[4]Свод по ВО '!Q50</f>
        <v>0</v>
      </c>
      <c r="R48" s="42">
        <f>'[4]Свод по ВО '!R50</f>
        <v>0</v>
      </c>
      <c r="S48" s="43">
        <f>'[4]Свод по ВО '!S50</f>
        <v>0</v>
      </c>
      <c r="T48" s="62">
        <f>'[4]Свод по ВО '!T50</f>
        <v>162</v>
      </c>
      <c r="U48" s="59">
        <f>'[4]Свод по ВО '!U50</f>
        <v>47</v>
      </c>
      <c r="V48" s="63">
        <f>'[4]Свод по ВО '!V50</f>
        <v>209</v>
      </c>
      <c r="W48" s="19"/>
      <c r="X48" s="19"/>
      <c r="Y48" s="19"/>
      <c r="Z48" s="19"/>
      <c r="AA48" s="19"/>
    </row>
    <row r="49" spans="1:38" ht="44.25" customHeight="1" x14ac:dyDescent="0.35">
      <c r="A49" s="93" t="str">
        <f>'[4]Свод по ВО '!A51</f>
        <v>Медицинская академия имени С.И.Георгиевского</v>
      </c>
      <c r="B49" s="62">
        <f>'[4]Свод по ВО '!B51</f>
        <v>456</v>
      </c>
      <c r="C49" s="59">
        <f>'[4]Свод по ВО '!C51</f>
        <v>463</v>
      </c>
      <c r="D49" s="64">
        <f>'[4]Свод по ВО '!D51</f>
        <v>919</v>
      </c>
      <c r="E49" s="62">
        <f>'[4]Свод по ВО '!E51</f>
        <v>470</v>
      </c>
      <c r="F49" s="59">
        <f>'[4]Свод по ВО '!F51</f>
        <v>589</v>
      </c>
      <c r="G49" s="63">
        <f>'[4]Свод по ВО '!G51</f>
        <v>1059</v>
      </c>
      <c r="H49" s="61">
        <f>'[4]Свод по ВО '!H51</f>
        <v>436</v>
      </c>
      <c r="I49" s="59">
        <f>'[4]Свод по ВО '!I51</f>
        <v>1001</v>
      </c>
      <c r="J49" s="64">
        <f>'[4]Свод по ВО '!J51</f>
        <v>1437</v>
      </c>
      <c r="K49" s="62">
        <f>'[4]Свод по ВО '!K51</f>
        <v>381</v>
      </c>
      <c r="L49" s="59">
        <f>'[4]Свод по ВО '!L51</f>
        <v>575</v>
      </c>
      <c r="M49" s="63">
        <f>'[4]Свод по ВО '!M51</f>
        <v>956</v>
      </c>
      <c r="N49" s="61">
        <f>'[4]Свод по ВО '!N51</f>
        <v>410</v>
      </c>
      <c r="O49" s="59">
        <f>'[4]Свод по ВО '!O51</f>
        <v>409</v>
      </c>
      <c r="P49" s="64">
        <f>'[4]Свод по ВО '!P51</f>
        <v>819</v>
      </c>
      <c r="Q49" s="62">
        <f>'[4]Свод по ВО '!Q51</f>
        <v>407</v>
      </c>
      <c r="R49" s="59">
        <f>'[4]Свод по ВО '!R51</f>
        <v>281</v>
      </c>
      <c r="S49" s="63">
        <f>'[4]Свод по ВО '!S51</f>
        <v>688</v>
      </c>
      <c r="T49" s="59">
        <f>'[4]Свод по ВО '!T51</f>
        <v>2560</v>
      </c>
      <c r="U49" s="59">
        <f>'[4]Свод по ВО '!U51</f>
        <v>3318</v>
      </c>
      <c r="V49" s="63">
        <f>'[4]Свод по ВО '!V51</f>
        <v>5878</v>
      </c>
      <c r="W49" s="19"/>
      <c r="X49" s="19"/>
      <c r="Y49" s="19"/>
      <c r="Z49" s="19"/>
      <c r="AA49" s="19"/>
    </row>
    <row r="50" spans="1:38" ht="44.25" customHeight="1" x14ac:dyDescent="0.35">
      <c r="A50" s="98" t="str">
        <f>'[4]Свод по ВО '!A52</f>
        <v>Гуманитарно-педагогическая академия          ( г. Ялта)</v>
      </c>
      <c r="B50" s="62">
        <f>'[4]Свод по ВО '!B52</f>
        <v>26</v>
      </c>
      <c r="C50" s="59">
        <f>'[4]Свод по ВО '!C52</f>
        <v>1</v>
      </c>
      <c r="D50" s="64">
        <f>'[4]Свод по ВО '!D52</f>
        <v>27</v>
      </c>
      <c r="E50" s="62">
        <f>'[4]Свод по ВО '!E52</f>
        <v>25</v>
      </c>
      <c r="F50" s="59">
        <f>'[4]Свод по ВО '!F52</f>
        <v>1</v>
      </c>
      <c r="G50" s="63">
        <f>'[4]Свод по ВО '!G52</f>
        <v>26</v>
      </c>
      <c r="H50" s="61">
        <f>'[4]Свод по ВО '!H52</f>
        <v>23</v>
      </c>
      <c r="I50" s="59">
        <f>'[4]Свод по ВО '!I52</f>
        <v>0</v>
      </c>
      <c r="J50" s="64">
        <f>'[4]Свод по ВО '!J52</f>
        <v>23</v>
      </c>
      <c r="K50" s="62">
        <f>'[4]Свод по ВО '!K52</f>
        <v>21</v>
      </c>
      <c r="L50" s="59">
        <f>'[4]Свод по ВО '!L52</f>
        <v>0</v>
      </c>
      <c r="M50" s="63">
        <f>'[4]Свод по ВО '!M52</f>
        <v>21</v>
      </c>
      <c r="N50" s="61">
        <f>'[4]Свод по ВО '!N52</f>
        <v>21</v>
      </c>
      <c r="O50" s="59">
        <f>'[4]Свод по ВО '!O52</f>
        <v>0</v>
      </c>
      <c r="P50" s="64">
        <f>'[4]Свод по ВО '!P52</f>
        <v>21</v>
      </c>
      <c r="Q50" s="62">
        <f>'[4]Свод по ВО '!Q52</f>
        <v>6</v>
      </c>
      <c r="R50" s="59">
        <f>'[4]Свод по ВО '!R52</f>
        <v>0</v>
      </c>
      <c r="S50" s="63">
        <f>'[4]Свод по ВО '!S52</f>
        <v>6</v>
      </c>
      <c r="T50" s="62">
        <f>'[4]Свод по ВО '!T52</f>
        <v>122</v>
      </c>
      <c r="U50" s="59">
        <f>'[4]Свод по ВО '!U52</f>
        <v>2</v>
      </c>
      <c r="V50" s="63">
        <f>'[4]Свод по ВО '!V52</f>
        <v>124</v>
      </c>
      <c r="W50" s="19"/>
      <c r="X50" s="19"/>
      <c r="Y50" s="19"/>
      <c r="Z50" s="19"/>
      <c r="AA50" s="19"/>
    </row>
    <row r="51" spans="1:38" ht="30.75" customHeight="1" thickBot="1" x14ac:dyDescent="0.4">
      <c r="A51" s="92" t="str">
        <f>'[4]Свод по ВО '!A53</f>
        <v xml:space="preserve">Агротехнологическая академия </v>
      </c>
      <c r="B51" s="73">
        <f>'[4]Свод по ВО '!B53</f>
        <v>77</v>
      </c>
      <c r="C51" s="74">
        <f>'[4]Свод по ВО '!C53</f>
        <v>0</v>
      </c>
      <c r="D51" s="82">
        <f>'[4]Свод по ВО '!D53</f>
        <v>77</v>
      </c>
      <c r="E51" s="73">
        <f>'[4]Свод по ВО '!E53</f>
        <v>43</v>
      </c>
      <c r="F51" s="74">
        <f>'[4]Свод по ВО '!F53</f>
        <v>1</v>
      </c>
      <c r="G51" s="75">
        <f>'[4]Свод по ВО '!G53</f>
        <v>44</v>
      </c>
      <c r="H51" s="85">
        <f>'[4]Свод по ВО '!H53</f>
        <v>57</v>
      </c>
      <c r="I51" s="74">
        <f>'[4]Свод по ВО '!I53</f>
        <v>1</v>
      </c>
      <c r="J51" s="82">
        <f>'[4]Свод по ВО '!J53</f>
        <v>58</v>
      </c>
      <c r="K51" s="73">
        <f>'[4]Свод по ВО '!K53</f>
        <v>78</v>
      </c>
      <c r="L51" s="74">
        <f>'[4]Свод по ВО '!L53</f>
        <v>2</v>
      </c>
      <c r="M51" s="75">
        <f>'[4]Свод по ВО '!M53</f>
        <v>80</v>
      </c>
      <c r="N51" s="85">
        <f>'[4]Свод по ВО '!N53</f>
        <v>60</v>
      </c>
      <c r="O51" s="74">
        <f>'[4]Свод по ВО '!O53</f>
        <v>4</v>
      </c>
      <c r="P51" s="82">
        <f>'[4]Свод по ВО '!P53</f>
        <v>64</v>
      </c>
      <c r="Q51" s="73">
        <f>'[4]Свод по ВО '!Q53</f>
        <v>0</v>
      </c>
      <c r="R51" s="74">
        <f>'[4]Свод по ВО '!R53</f>
        <v>0</v>
      </c>
      <c r="S51" s="70">
        <f>'[4]Свод по ВО '!S53</f>
        <v>0</v>
      </c>
      <c r="T51" s="72">
        <f>'[4]Свод по ВО '!T53</f>
        <v>315</v>
      </c>
      <c r="U51" s="59">
        <f>'[4]Свод по ВО '!U53</f>
        <v>8</v>
      </c>
      <c r="V51" s="70">
        <f>'[4]Свод по ВО '!V53</f>
        <v>323</v>
      </c>
      <c r="W51" s="19"/>
      <c r="X51" s="19"/>
      <c r="Y51" s="19"/>
      <c r="Z51" s="19"/>
      <c r="AA51" s="19"/>
    </row>
    <row r="52" spans="1:38" ht="31.5" customHeight="1" thickBot="1" x14ac:dyDescent="0.35">
      <c r="A52" s="102" t="str">
        <f>'[4]Свод по ВО '!A54</f>
        <v>Итого по формам обучения</v>
      </c>
      <c r="B52" s="359">
        <f>'[4]Свод по ВО '!B54</f>
        <v>608</v>
      </c>
      <c r="C52" s="352">
        <f>'[4]Свод по ВО '!C54</f>
        <v>484</v>
      </c>
      <c r="D52" s="353">
        <f>'[4]Свод по ВО '!D54</f>
        <v>1092</v>
      </c>
      <c r="E52" s="359">
        <f>'[4]Свод по ВО '!E54</f>
        <v>589</v>
      </c>
      <c r="F52" s="352">
        <f>'[4]Свод по ВО '!F54</f>
        <v>599</v>
      </c>
      <c r="G52" s="354">
        <f>'[4]Свод по ВО '!G54</f>
        <v>1188</v>
      </c>
      <c r="H52" s="355">
        <f>'[4]Свод по ВО '!H54</f>
        <v>567</v>
      </c>
      <c r="I52" s="352">
        <f>'[4]Свод по ВО '!I54</f>
        <v>1016</v>
      </c>
      <c r="J52" s="353">
        <f>'[4]Свод по ВО '!J54</f>
        <v>1583</v>
      </c>
      <c r="K52" s="359">
        <f>'[4]Свод по ВО '!K54</f>
        <v>536</v>
      </c>
      <c r="L52" s="359">
        <f>'[4]Свод по ВО '!L54</f>
        <v>590</v>
      </c>
      <c r="M52" s="354">
        <f>'[4]Свод по ВО '!M54</f>
        <v>1126</v>
      </c>
      <c r="N52" s="355">
        <f>'[4]Свод по ВО '!N54</f>
        <v>559</v>
      </c>
      <c r="O52" s="352">
        <f>'[4]Свод по ВО '!O54</f>
        <v>427</v>
      </c>
      <c r="P52" s="353">
        <f>'[4]Свод по ВО '!P54</f>
        <v>986</v>
      </c>
      <c r="Q52" s="359">
        <f>'[4]Свод по ВО '!Q54</f>
        <v>435</v>
      </c>
      <c r="R52" s="352">
        <f>'[4]Свод по ВО '!R54</f>
        <v>283</v>
      </c>
      <c r="S52" s="329">
        <f>'[4]Свод по ВО '!S54</f>
        <v>718</v>
      </c>
      <c r="T52" s="324">
        <f>'[4]Свод по ВО '!T54</f>
        <v>3294</v>
      </c>
      <c r="U52" s="328">
        <f>'[4]Свод по ВО '!U54</f>
        <v>3399</v>
      </c>
      <c r="V52" s="329">
        <f>'[4]Свод по ВО '!V54</f>
        <v>6693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47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20"/>
      <c r="X53" s="20"/>
      <c r="Y53" s="149"/>
      <c r="Z53" s="150"/>
      <c r="AA53" s="150"/>
      <c r="AB53" s="4"/>
    </row>
    <row r="54" spans="1:38" ht="28.5" customHeight="1" thickBot="1" x14ac:dyDescent="0.3">
      <c r="A54" s="373" t="s">
        <v>75</v>
      </c>
      <c r="B54" s="373"/>
      <c r="C54" s="373"/>
      <c r="D54" s="373"/>
      <c r="E54" s="373"/>
      <c r="F54" s="373"/>
      <c r="G54" s="373"/>
      <c r="H54" s="373"/>
      <c r="I54" s="373"/>
      <c r="J54" s="373"/>
      <c r="K54" s="373"/>
      <c r="L54" s="373"/>
      <c r="M54" s="373"/>
      <c r="N54" s="373"/>
      <c r="O54" s="373"/>
      <c r="P54" s="373"/>
      <c r="Q54" s="373"/>
      <c r="R54" s="373"/>
      <c r="S54" s="373"/>
      <c r="T54" s="373"/>
      <c r="U54" s="373"/>
      <c r="V54" s="373"/>
      <c r="W54" s="20"/>
      <c r="X54" s="20"/>
      <c r="Y54" s="20"/>
      <c r="Z54" s="150"/>
      <c r="AA54" s="150"/>
      <c r="AB54" s="4"/>
    </row>
    <row r="55" spans="1:38" ht="27.75" customHeight="1" thickBot="1" x14ac:dyDescent="0.3">
      <c r="A55" s="374" t="s">
        <v>36</v>
      </c>
      <c r="B55" s="418" t="s">
        <v>8</v>
      </c>
      <c r="C55" s="419"/>
      <c r="D55" s="420"/>
      <c r="E55" s="421" t="s">
        <v>9</v>
      </c>
      <c r="F55" s="422"/>
      <c r="G55" s="423"/>
      <c r="H55" s="418" t="s">
        <v>10</v>
      </c>
      <c r="I55" s="419"/>
      <c r="J55" s="420"/>
      <c r="K55" s="418" t="s">
        <v>23</v>
      </c>
      <c r="L55" s="419"/>
      <c r="M55" s="420"/>
      <c r="N55" s="418" t="s">
        <v>45</v>
      </c>
      <c r="O55" s="419"/>
      <c r="P55" s="420"/>
      <c r="Q55" s="418" t="s">
        <v>64</v>
      </c>
      <c r="R55" s="419"/>
      <c r="S55" s="420"/>
      <c r="T55" s="376" t="s">
        <v>3</v>
      </c>
      <c r="U55" s="377"/>
      <c r="V55" s="378"/>
      <c r="W55" s="20"/>
      <c r="X55" s="20"/>
      <c r="Y55" s="20"/>
      <c r="Z55" s="150"/>
      <c r="AA55" s="150"/>
      <c r="AB55" s="4"/>
    </row>
    <row r="56" spans="1:38" ht="75.75" customHeight="1" thickBot="1" x14ac:dyDescent="0.3">
      <c r="A56" s="375"/>
      <c r="B56" s="171" t="s">
        <v>31</v>
      </c>
      <c r="C56" s="177" t="s">
        <v>59</v>
      </c>
      <c r="D56" s="174" t="s">
        <v>3</v>
      </c>
      <c r="E56" s="171" t="s">
        <v>31</v>
      </c>
      <c r="F56" s="177" t="s">
        <v>59</v>
      </c>
      <c r="G56" s="174" t="s">
        <v>3</v>
      </c>
      <c r="H56" s="171" t="s">
        <v>31</v>
      </c>
      <c r="I56" s="177" t="s">
        <v>59</v>
      </c>
      <c r="J56" s="174" t="s">
        <v>3</v>
      </c>
      <c r="K56" s="171" t="s">
        <v>31</v>
      </c>
      <c r="L56" s="177" t="s">
        <v>59</v>
      </c>
      <c r="M56" s="174" t="s">
        <v>3</v>
      </c>
      <c r="N56" s="171" t="s">
        <v>31</v>
      </c>
      <c r="O56" s="177" t="s">
        <v>59</v>
      </c>
      <c r="P56" s="174" t="s">
        <v>3</v>
      </c>
      <c r="Q56" s="171" t="s">
        <v>31</v>
      </c>
      <c r="R56" s="177" t="s">
        <v>59</v>
      </c>
      <c r="S56" s="174" t="s">
        <v>3</v>
      </c>
      <c r="T56" s="178" t="s">
        <v>31</v>
      </c>
      <c r="U56" s="125" t="s">
        <v>32</v>
      </c>
      <c r="V56" s="35" t="s">
        <v>3</v>
      </c>
      <c r="W56" s="20"/>
      <c r="X56" s="20"/>
      <c r="Y56" s="20"/>
      <c r="Z56" s="150"/>
      <c r="AA56" s="150"/>
      <c r="AB56" s="4"/>
    </row>
    <row r="57" spans="1:38" ht="68.25" customHeight="1" thickBot="1" x14ac:dyDescent="0.4">
      <c r="A57" s="99" t="s">
        <v>61</v>
      </c>
      <c r="B57" s="151">
        <v>0</v>
      </c>
      <c r="C57" s="152">
        <v>20</v>
      </c>
      <c r="D57" s="153">
        <v>20</v>
      </c>
      <c r="E57" s="151">
        <v>0</v>
      </c>
      <c r="F57" s="152">
        <v>0</v>
      </c>
      <c r="G57" s="153">
        <v>0</v>
      </c>
      <c r="H57" s="151">
        <v>0</v>
      </c>
      <c r="I57" s="152">
        <v>0</v>
      </c>
      <c r="J57" s="154">
        <v>0</v>
      </c>
      <c r="K57" s="151">
        <v>0</v>
      </c>
      <c r="L57" s="152">
        <v>0</v>
      </c>
      <c r="M57" s="154">
        <v>0</v>
      </c>
      <c r="N57" s="155">
        <v>0</v>
      </c>
      <c r="O57" s="152">
        <v>0</v>
      </c>
      <c r="P57" s="153">
        <v>0</v>
      </c>
      <c r="Q57" s="151">
        <v>0</v>
      </c>
      <c r="R57" s="152">
        <v>0</v>
      </c>
      <c r="S57" s="153">
        <v>0</v>
      </c>
      <c r="T57" s="151">
        <f>B57+E57+K57+H57+N57+Q57</f>
        <v>0</v>
      </c>
      <c r="U57" s="152">
        <f>C57+F57+L57+I57+O57+R57</f>
        <v>20</v>
      </c>
      <c r="V57" s="154">
        <f>D57+G57+M57+J57+P57+S57</f>
        <v>20</v>
      </c>
      <c r="W57" s="156"/>
      <c r="X57" s="156"/>
      <c r="Y57" s="156"/>
      <c r="Z57" s="157"/>
      <c r="AA57" s="157"/>
      <c r="AB57" s="158"/>
      <c r="AC57" s="21"/>
      <c r="AD57" s="21"/>
      <c r="AE57" s="21"/>
    </row>
    <row r="58" spans="1:38" ht="27.75" customHeight="1" thickBot="1" x14ac:dyDescent="0.4">
      <c r="A58" s="159" t="s">
        <v>37</v>
      </c>
      <c r="B58" s="160">
        <f t="shared" ref="B58:V58" si="0">SUM(B57:B57)</f>
        <v>0</v>
      </c>
      <c r="C58" s="161">
        <f t="shared" si="0"/>
        <v>20</v>
      </c>
      <c r="D58" s="162">
        <f t="shared" si="0"/>
        <v>20</v>
      </c>
      <c r="E58" s="160">
        <f t="shared" si="0"/>
        <v>0</v>
      </c>
      <c r="F58" s="161">
        <f t="shared" si="0"/>
        <v>0</v>
      </c>
      <c r="G58" s="163">
        <f t="shared" si="0"/>
        <v>0</v>
      </c>
      <c r="H58" s="164">
        <f t="shared" si="0"/>
        <v>0</v>
      </c>
      <c r="I58" s="161">
        <f t="shared" si="0"/>
        <v>0</v>
      </c>
      <c r="J58" s="161">
        <f t="shared" si="0"/>
        <v>0</v>
      </c>
      <c r="K58" s="165">
        <f t="shared" ref="K58:P58" si="1">SUM(K57:K57)</f>
        <v>0</v>
      </c>
      <c r="L58" s="161">
        <f t="shared" si="1"/>
        <v>0</v>
      </c>
      <c r="M58" s="162">
        <f t="shared" si="1"/>
        <v>0</v>
      </c>
      <c r="N58" s="160">
        <f t="shared" si="1"/>
        <v>0</v>
      </c>
      <c r="O58" s="161">
        <f t="shared" si="1"/>
        <v>0</v>
      </c>
      <c r="P58" s="163">
        <f t="shared" si="1"/>
        <v>0</v>
      </c>
      <c r="Q58" s="164">
        <v>0</v>
      </c>
      <c r="R58" s="161">
        <v>0</v>
      </c>
      <c r="S58" s="162">
        <v>0</v>
      </c>
      <c r="T58" s="165">
        <f t="shared" si="0"/>
        <v>0</v>
      </c>
      <c r="U58" s="165">
        <f t="shared" si="0"/>
        <v>20</v>
      </c>
      <c r="V58" s="166">
        <f t="shared" si="0"/>
        <v>20</v>
      </c>
      <c r="W58" s="167"/>
      <c r="X58" s="167"/>
      <c r="Y58" s="167"/>
      <c r="Z58" s="167"/>
      <c r="AA58" s="167"/>
      <c r="AB58" s="158"/>
      <c r="AC58" s="21"/>
      <c r="AD58" s="21"/>
      <c r="AE58" s="21"/>
    </row>
    <row r="59" spans="1:38" ht="38.25" customHeight="1" thickBot="1" x14ac:dyDescent="0.25">
      <c r="A59" s="363" t="s">
        <v>74</v>
      </c>
      <c r="B59" s="363"/>
      <c r="C59" s="363"/>
      <c r="D59" s="363"/>
      <c r="E59" s="363"/>
      <c r="F59" s="363"/>
      <c r="G59" s="363"/>
      <c r="H59" s="363"/>
      <c r="I59" s="363"/>
      <c r="J59" s="363"/>
      <c r="K59" s="363"/>
      <c r="L59" s="363"/>
      <c r="M59" s="363"/>
      <c r="N59" s="363"/>
      <c r="O59" s="363"/>
      <c r="P59" s="363"/>
      <c r="Q59" s="363"/>
      <c r="R59" s="363"/>
      <c r="S59" s="363"/>
      <c r="T59" s="363"/>
      <c r="U59" s="363"/>
      <c r="V59" s="363"/>
      <c r="W59" s="192"/>
      <c r="X59" s="192"/>
      <c r="Y59" s="192"/>
      <c r="Z59" s="192"/>
      <c r="AA59" s="192"/>
      <c r="AB59" s="192"/>
      <c r="AC59" s="180"/>
      <c r="AD59" s="180"/>
      <c r="AE59" s="180"/>
      <c r="AF59" s="181"/>
      <c r="AG59" s="181"/>
      <c r="AH59" s="181"/>
      <c r="AI59" s="181"/>
      <c r="AJ59" s="181"/>
      <c r="AK59" s="181"/>
      <c r="AL59" s="181"/>
    </row>
    <row r="60" spans="1:38" ht="24" customHeight="1" thickBot="1" x14ac:dyDescent="0.25">
      <c r="A60" s="437" t="s">
        <v>36</v>
      </c>
      <c r="B60" s="403" t="s">
        <v>8</v>
      </c>
      <c r="C60" s="404"/>
      <c r="D60" s="405"/>
      <c r="E60" s="403" t="s">
        <v>9</v>
      </c>
      <c r="F60" s="404"/>
      <c r="G60" s="405"/>
      <c r="H60" s="403" t="s">
        <v>10</v>
      </c>
      <c r="I60" s="404"/>
      <c r="J60" s="405"/>
      <c r="K60" s="403" t="s">
        <v>23</v>
      </c>
      <c r="L60" s="404"/>
      <c r="M60" s="405"/>
      <c r="N60" s="403" t="s">
        <v>45</v>
      </c>
      <c r="O60" s="404"/>
      <c r="P60" s="405"/>
      <c r="Q60" s="409" t="s">
        <v>11</v>
      </c>
      <c r="R60" s="410"/>
      <c r="S60" s="411"/>
      <c r="T60" s="415" t="s">
        <v>8</v>
      </c>
      <c r="U60" s="416"/>
      <c r="V60" s="417"/>
      <c r="W60" s="427" t="s">
        <v>9</v>
      </c>
      <c r="X60" s="416"/>
      <c r="Y60" s="417"/>
      <c r="Z60" s="427" t="s">
        <v>10</v>
      </c>
      <c r="AA60" s="416"/>
      <c r="AB60" s="417"/>
      <c r="AC60" s="428" t="s">
        <v>12</v>
      </c>
      <c r="AD60" s="410"/>
      <c r="AE60" s="411"/>
    </row>
    <row r="61" spans="1:38" ht="25.5" customHeight="1" thickBot="1" x14ac:dyDescent="0.25">
      <c r="A61" s="438"/>
      <c r="B61" s="406"/>
      <c r="C61" s="407"/>
      <c r="D61" s="408"/>
      <c r="E61" s="406"/>
      <c r="F61" s="407"/>
      <c r="G61" s="408"/>
      <c r="H61" s="406"/>
      <c r="I61" s="407"/>
      <c r="J61" s="408"/>
      <c r="K61" s="406"/>
      <c r="L61" s="407"/>
      <c r="M61" s="408"/>
      <c r="N61" s="406"/>
      <c r="O61" s="407"/>
      <c r="P61" s="408"/>
      <c r="Q61" s="412"/>
      <c r="R61" s="413"/>
      <c r="S61" s="414"/>
      <c r="T61" s="430" t="s">
        <v>2</v>
      </c>
      <c r="U61" s="431"/>
      <c r="V61" s="432"/>
      <c r="W61" s="433" t="s">
        <v>2</v>
      </c>
      <c r="X61" s="431"/>
      <c r="Y61" s="432"/>
      <c r="Z61" s="433" t="s">
        <v>2</v>
      </c>
      <c r="AA61" s="431"/>
      <c r="AB61" s="432"/>
      <c r="AC61" s="429"/>
      <c r="AD61" s="413"/>
      <c r="AE61" s="414"/>
    </row>
    <row r="62" spans="1:38" ht="72" customHeight="1" thickBot="1" x14ac:dyDescent="0.25">
      <c r="A62" s="439"/>
      <c r="B62" s="12" t="s">
        <v>31</v>
      </c>
      <c r="C62" s="11" t="s">
        <v>32</v>
      </c>
      <c r="D62" s="3" t="s">
        <v>3</v>
      </c>
      <c r="E62" s="12" t="s">
        <v>31</v>
      </c>
      <c r="F62" s="11" t="s">
        <v>32</v>
      </c>
      <c r="G62" s="3" t="s">
        <v>3</v>
      </c>
      <c r="H62" s="12" t="s">
        <v>31</v>
      </c>
      <c r="I62" s="11" t="s">
        <v>32</v>
      </c>
      <c r="J62" s="3" t="s">
        <v>3</v>
      </c>
      <c r="K62" s="12" t="s">
        <v>31</v>
      </c>
      <c r="L62" s="11" t="s">
        <v>32</v>
      </c>
      <c r="M62" s="3" t="s">
        <v>3</v>
      </c>
      <c r="N62" s="12" t="s">
        <v>31</v>
      </c>
      <c r="O62" s="11" t="s">
        <v>32</v>
      </c>
      <c r="P62" s="3" t="s">
        <v>3</v>
      </c>
      <c r="Q62" s="12" t="s">
        <v>31</v>
      </c>
      <c r="R62" s="11" t="s">
        <v>32</v>
      </c>
      <c r="S62" s="3" t="s">
        <v>3</v>
      </c>
      <c r="T62" s="12" t="s">
        <v>31</v>
      </c>
      <c r="U62" s="11" t="s">
        <v>32</v>
      </c>
      <c r="V62" s="3" t="s">
        <v>3</v>
      </c>
      <c r="W62" s="12" t="s">
        <v>31</v>
      </c>
      <c r="X62" s="11" t="s">
        <v>32</v>
      </c>
      <c r="Y62" s="3" t="s">
        <v>3</v>
      </c>
      <c r="Z62" s="12" t="s">
        <v>31</v>
      </c>
      <c r="AA62" s="11" t="s">
        <v>32</v>
      </c>
      <c r="AB62" s="3" t="s">
        <v>3</v>
      </c>
      <c r="AC62" s="12" t="s">
        <v>31</v>
      </c>
      <c r="AD62" s="11" t="s">
        <v>32</v>
      </c>
      <c r="AE62" s="3" t="s">
        <v>3</v>
      </c>
    </row>
    <row r="63" spans="1:38" ht="28.5" customHeight="1" x14ac:dyDescent="0.35">
      <c r="A63" s="184" t="str">
        <f>'[4]Свод по ВО '!A67</f>
        <v>Таврическая академия</v>
      </c>
      <c r="B63" s="104">
        <f>'[4]Свод по ВО '!B67</f>
        <v>0</v>
      </c>
      <c r="C63" s="105">
        <f>'[4]Свод по ВО '!C67</f>
        <v>11</v>
      </c>
      <c r="D63" s="107">
        <f>'[4]Свод по ВО '!D67</f>
        <v>11</v>
      </c>
      <c r="E63" s="104">
        <f>'[4]Свод по ВО '!E67</f>
        <v>0</v>
      </c>
      <c r="F63" s="105">
        <f>'[4]Свод по ВО '!F67</f>
        <v>24</v>
      </c>
      <c r="G63" s="106">
        <f>'[4]Свод по ВО '!G67</f>
        <v>24</v>
      </c>
      <c r="H63" s="104">
        <f>'[4]Свод по ВО '!H67</f>
        <v>11</v>
      </c>
      <c r="I63" s="105">
        <f>'[4]Свод по ВО '!I67</f>
        <v>26</v>
      </c>
      <c r="J63" s="107">
        <f>'[4]Свод по ВО '!J67</f>
        <v>37</v>
      </c>
      <c r="K63" s="108">
        <f>'[4]Свод по ВО '!K67</f>
        <v>15</v>
      </c>
      <c r="L63" s="105">
        <f>'[4]Свод по ВО '!L67</f>
        <v>18</v>
      </c>
      <c r="M63" s="107">
        <f>'[4]Свод по ВО '!M67</f>
        <v>33</v>
      </c>
      <c r="N63" s="108">
        <f>'[4]Свод по ВО '!N67</f>
        <v>0</v>
      </c>
      <c r="O63" s="105">
        <f>'[4]Свод по ВО '!O67</f>
        <v>3</v>
      </c>
      <c r="P63" s="106">
        <f>'[4]Свод по ВО '!P67</f>
        <v>3</v>
      </c>
      <c r="Q63" s="357">
        <f>'[4]Свод по ВО '!Q67</f>
        <v>26</v>
      </c>
      <c r="R63" s="219">
        <f>'[4]Свод по ВО '!R67</f>
        <v>82</v>
      </c>
      <c r="S63" s="223">
        <f>'[4]Свод по ВО '!S67</f>
        <v>108</v>
      </c>
      <c r="T63" s="104">
        <f>'[4]Свод по ВО '!T67</f>
        <v>0</v>
      </c>
      <c r="U63" s="105">
        <f>'[4]Свод по ВО '!U67</f>
        <v>42</v>
      </c>
      <c r="V63" s="107">
        <f>'[4]Свод по ВО '!V67</f>
        <v>42</v>
      </c>
      <c r="W63" s="104">
        <f>'[4]Свод по ВО '!W67</f>
        <v>0</v>
      </c>
      <c r="X63" s="105">
        <f>'[4]Свод по ВО '!X67</f>
        <v>24</v>
      </c>
      <c r="Y63" s="107">
        <f>'[4]Свод по ВО '!Y67</f>
        <v>24</v>
      </c>
      <c r="Z63" s="104">
        <f>'[4]Свод по ВО '!Z67</f>
        <v>0</v>
      </c>
      <c r="AA63" s="105">
        <f>'[4]Свод по ВО '!AA67</f>
        <v>0</v>
      </c>
      <c r="AB63" s="107">
        <f>'[4]Свод по ВО '!AB67</f>
        <v>0</v>
      </c>
      <c r="AC63" s="356">
        <f>'[4]Свод по ВО '!AC67</f>
        <v>26</v>
      </c>
      <c r="AD63" s="219">
        <f>'[4]Свод по ВО '!AD67</f>
        <v>148</v>
      </c>
      <c r="AE63" s="220">
        <f>'[4]Свод по ВО '!AE67</f>
        <v>174</v>
      </c>
    </row>
    <row r="64" spans="1:38" ht="43.5" customHeight="1" x14ac:dyDescent="0.35">
      <c r="A64" s="90" t="str">
        <f>'[4]Свод по ВО '!A68</f>
        <v>Институт медиакоммуникаций, медиатехнологий и дизайна</v>
      </c>
      <c r="B64" s="62">
        <f>'[4]Свод по ВО '!B68</f>
        <v>0</v>
      </c>
      <c r="C64" s="59">
        <f>'[4]Свод по ВО '!C68</f>
        <v>0</v>
      </c>
      <c r="D64" s="64">
        <f>'[4]Свод по ВО '!D68</f>
        <v>0</v>
      </c>
      <c r="E64" s="83">
        <f>'[4]Свод по ВО '!E68</f>
        <v>0</v>
      </c>
      <c r="F64" s="42">
        <f>'[4]Свод по ВО '!F68</f>
        <v>0</v>
      </c>
      <c r="G64" s="84">
        <f>'[4]Свод по ВО '!G68</f>
        <v>0</v>
      </c>
      <c r="H64" s="83">
        <f>'[4]Свод по ВО '!H68</f>
        <v>0</v>
      </c>
      <c r="I64" s="42">
        <f>'[4]Свод по ВО '!I68</f>
        <v>0</v>
      </c>
      <c r="J64" s="84">
        <f>'[4]Свод по ВО '!J68</f>
        <v>0</v>
      </c>
      <c r="K64" s="83">
        <f>'[4]Свод по ВО '!K68</f>
        <v>0</v>
      </c>
      <c r="L64" s="42">
        <f>'[4]Свод по ВО '!L68</f>
        <v>0</v>
      </c>
      <c r="M64" s="84">
        <f>'[4]Свод по ВО '!M68</f>
        <v>0</v>
      </c>
      <c r="N64" s="62">
        <f>'[4]Свод по ВО '!N68</f>
        <v>11</v>
      </c>
      <c r="O64" s="42">
        <f>'[4]Свод по ВО '!O68</f>
        <v>4</v>
      </c>
      <c r="P64" s="43">
        <f>'[4]Свод по ВО '!P68</f>
        <v>15</v>
      </c>
      <c r="Q64" s="58">
        <f>'[4]Свод по ВО '!Q68</f>
        <v>11</v>
      </c>
      <c r="R64" s="59">
        <f>'[4]Свод по ВО '!R68</f>
        <v>4</v>
      </c>
      <c r="S64" s="65">
        <f>'[4]Свод по ВО '!S68</f>
        <v>15</v>
      </c>
      <c r="T64" s="83">
        <f>'[4]Свод по ВО '!T68</f>
        <v>0</v>
      </c>
      <c r="U64" s="42">
        <f>'[4]Свод по ВО '!U68</f>
        <v>0</v>
      </c>
      <c r="V64" s="43">
        <f>'[4]Свод по ВО '!V68</f>
        <v>0</v>
      </c>
      <c r="W64" s="83">
        <f>'[4]Свод по ВО '!W68</f>
        <v>0</v>
      </c>
      <c r="X64" s="42">
        <f>'[4]Свод по ВО '!X68</f>
        <v>3</v>
      </c>
      <c r="Y64" s="43">
        <f>'[4]Свод по ВО '!Y68</f>
        <v>3</v>
      </c>
      <c r="Z64" s="83">
        <f>'[4]Свод по ВО '!Z68</f>
        <v>0</v>
      </c>
      <c r="AA64" s="42">
        <f>'[4]Свод по ВО '!AA68</f>
        <v>0</v>
      </c>
      <c r="AB64" s="43">
        <f>'[4]Свод по ВО '!AB68</f>
        <v>0</v>
      </c>
      <c r="AC64" s="62">
        <f>'[4]Свод по ВО '!AC68</f>
        <v>11</v>
      </c>
      <c r="AD64" s="59">
        <f>'[4]Свод по ВО '!AD68</f>
        <v>7</v>
      </c>
      <c r="AE64" s="63">
        <f>'[4]Свод по ВО '!AE68</f>
        <v>18</v>
      </c>
    </row>
    <row r="65" spans="1:34" ht="48" customHeight="1" x14ac:dyDescent="0.35">
      <c r="A65" s="40" t="str">
        <f>'[4]Свод по ВО '!A69</f>
        <v>Институт биохимических технологий, экологии и фармации</v>
      </c>
      <c r="B65" s="58">
        <f>'[4]Свод по ВО '!B69</f>
        <v>0</v>
      </c>
      <c r="C65" s="59">
        <f>'[4]Свод по ВО '!C69</f>
        <v>0</v>
      </c>
      <c r="D65" s="60">
        <f>'[4]Свод по ВО '!D69</f>
        <v>0</v>
      </c>
      <c r="E65" s="41">
        <f>'[4]Свод по ВО '!E69</f>
        <v>0</v>
      </c>
      <c r="F65" s="42">
        <f>'[4]Свод по ВО '!F69</f>
        <v>0</v>
      </c>
      <c r="G65" s="57">
        <f>'[4]Свод по ВО '!G69</f>
        <v>0</v>
      </c>
      <c r="H65" s="41">
        <f>'[4]Свод по ВО '!H69</f>
        <v>0</v>
      </c>
      <c r="I65" s="42">
        <f>'[4]Свод по ВО '!I69</f>
        <v>0</v>
      </c>
      <c r="J65" s="57">
        <f>'[4]Свод по ВО '!J69</f>
        <v>0</v>
      </c>
      <c r="K65" s="41">
        <f>'[4]Свод по ВО '!K69</f>
        <v>0</v>
      </c>
      <c r="L65" s="42">
        <f>'[4]Свод по ВО '!L69</f>
        <v>0</v>
      </c>
      <c r="M65" s="57">
        <f>'[4]Свод по ВО '!M69</f>
        <v>0</v>
      </c>
      <c r="N65" s="62">
        <f>'[4]Свод по ВО '!N69</f>
        <v>1</v>
      </c>
      <c r="O65" s="42">
        <f>'[4]Свод по ВО '!O69</f>
        <v>0</v>
      </c>
      <c r="P65" s="43">
        <f>'[4]Свод по ВО '!P69</f>
        <v>1</v>
      </c>
      <c r="Q65" s="58">
        <f>'[4]Свод по ВО '!Q69</f>
        <v>1</v>
      </c>
      <c r="R65" s="59">
        <f>'[4]Свод по ВО '!R69</f>
        <v>0</v>
      </c>
      <c r="S65" s="65">
        <f>'[4]Свод по ВО '!S69</f>
        <v>1</v>
      </c>
      <c r="T65" s="57">
        <f>'[4]Свод по ВО '!T69</f>
        <v>0</v>
      </c>
      <c r="U65" s="42">
        <f>'[4]Свод по ВО '!U69</f>
        <v>10</v>
      </c>
      <c r="V65" s="57">
        <f>'[4]Свод по ВО '!V69</f>
        <v>10</v>
      </c>
      <c r="W65" s="41">
        <f>'[4]Свод по ВО '!W69</f>
        <v>0</v>
      </c>
      <c r="X65" s="42">
        <f>'[4]Свод по ВО '!X69</f>
        <v>1</v>
      </c>
      <c r="Y65" s="86">
        <f>'[4]Свод по ВО '!Y69</f>
        <v>1</v>
      </c>
      <c r="Z65" s="57">
        <f>'[4]Свод по ВО '!Z69</f>
        <v>0</v>
      </c>
      <c r="AA65" s="42">
        <f>'[4]Свод по ВО '!AA69</f>
        <v>2</v>
      </c>
      <c r="AB65" s="57">
        <f>'[4]Свод по ВО '!AB69</f>
        <v>2</v>
      </c>
      <c r="AC65" s="62">
        <f>'[4]Свод по ВО '!AC69</f>
        <v>1</v>
      </c>
      <c r="AD65" s="59">
        <f>'[4]Свод по ВО '!AD69</f>
        <v>13</v>
      </c>
      <c r="AE65" s="63">
        <f>'[4]Свод по ВО '!AE69</f>
        <v>14</v>
      </c>
    </row>
    <row r="66" spans="1:34" ht="44.25" customHeight="1" x14ac:dyDescent="0.35">
      <c r="A66" s="91" t="str">
        <f>'[4]Свод по ВО '!A70</f>
        <v>Академия строительства и архитектуры</v>
      </c>
      <c r="B66" s="58">
        <f>'[4]Свод по ВО '!B70</f>
        <v>0</v>
      </c>
      <c r="C66" s="59">
        <f>'[4]Свод по ВО '!C70</f>
        <v>18</v>
      </c>
      <c r="D66" s="60">
        <f>'[4]Свод по ВО '!D70</f>
        <v>18</v>
      </c>
      <c r="E66" s="58">
        <f>'[4]Свод по ВО '!E70</f>
        <v>0</v>
      </c>
      <c r="F66" s="59">
        <f>'[4]Свод по ВО '!F70</f>
        <v>13</v>
      </c>
      <c r="G66" s="61">
        <f>'[4]Свод по ВО '!G70</f>
        <v>13</v>
      </c>
      <c r="H66" s="58">
        <f>'[4]Свод по ВО '!H70</f>
        <v>0</v>
      </c>
      <c r="I66" s="59">
        <f>'[4]Свод по ВО '!I70</f>
        <v>0</v>
      </c>
      <c r="J66" s="61">
        <f>'[4]Свод по ВО '!J70</f>
        <v>0</v>
      </c>
      <c r="K66" s="58">
        <f>'[4]Свод по ВО '!K70</f>
        <v>0</v>
      </c>
      <c r="L66" s="59">
        <f>'[4]Свод по ВО '!L70</f>
        <v>0</v>
      </c>
      <c r="M66" s="61">
        <f>'[4]Свод по ВО '!M70</f>
        <v>0</v>
      </c>
      <c r="N66" s="62">
        <f>'[4]Свод по ВО '!N70</f>
        <v>0</v>
      </c>
      <c r="O66" s="59">
        <f>'[4]Свод по ВО '!O70</f>
        <v>0</v>
      </c>
      <c r="P66" s="63">
        <f>'[4]Свод по ВО '!P70</f>
        <v>0</v>
      </c>
      <c r="Q66" s="62">
        <f>'[4]Свод по ВО '!Q70</f>
        <v>0</v>
      </c>
      <c r="R66" s="59">
        <f>'[4]Свод по ВО '!R70</f>
        <v>31</v>
      </c>
      <c r="S66" s="63">
        <f>'[4]Свод по ВО '!S70</f>
        <v>31</v>
      </c>
      <c r="T66" s="60">
        <f>'[4]Свод по ВО '!T70</f>
        <v>0</v>
      </c>
      <c r="U66" s="59">
        <f>'[4]Свод по ВО '!U70</f>
        <v>0</v>
      </c>
      <c r="V66" s="60">
        <f>'[4]Свод по ВО '!V70</f>
        <v>0</v>
      </c>
      <c r="W66" s="58">
        <f>'[4]Свод по ВО '!W70</f>
        <v>0</v>
      </c>
      <c r="X66" s="59">
        <f>'[4]Свод по ВО '!X70</f>
        <v>0</v>
      </c>
      <c r="Y66" s="65">
        <f>'[4]Свод по ВО '!Y70</f>
        <v>0</v>
      </c>
      <c r="Z66" s="60">
        <f>'[4]Свод по ВО '!Z70</f>
        <v>0</v>
      </c>
      <c r="AA66" s="59">
        <f>'[4]Свод по ВО '!AA70</f>
        <v>0</v>
      </c>
      <c r="AB66" s="60">
        <f>'[4]Свод по ВО '!AB70</f>
        <v>0</v>
      </c>
      <c r="AC66" s="62">
        <f>'[4]Свод по ВО '!AC70</f>
        <v>0</v>
      </c>
      <c r="AD66" s="59">
        <f>'[4]Свод по ВО '!AD70</f>
        <v>31</v>
      </c>
      <c r="AE66" s="63">
        <f>'[4]Свод по ВО '!AE70</f>
        <v>31</v>
      </c>
    </row>
    <row r="67" spans="1:34" ht="31.5" customHeight="1" x14ac:dyDescent="0.35">
      <c r="A67" s="92" t="str">
        <f>'[4]Свод по ВО '!A71</f>
        <v>Институт экономики и управления</v>
      </c>
      <c r="B67" s="58">
        <f>'[4]Свод по ВО '!B71</f>
        <v>0</v>
      </c>
      <c r="C67" s="59">
        <f>'[4]Свод по ВО '!C71</f>
        <v>0</v>
      </c>
      <c r="D67" s="60">
        <f>'[4]Свод по ВО '!D71</f>
        <v>0</v>
      </c>
      <c r="E67" s="58">
        <f>'[4]Свод по ВО '!E71</f>
        <v>0</v>
      </c>
      <c r="F67" s="59">
        <f>'[4]Свод по ВО '!F71</f>
        <v>6</v>
      </c>
      <c r="G67" s="61">
        <f>'[4]Свод по ВО '!G71</f>
        <v>6</v>
      </c>
      <c r="H67" s="58">
        <f>'[4]Свод по ВО '!H71</f>
        <v>0</v>
      </c>
      <c r="I67" s="59">
        <f>'[4]Свод по ВО '!I71</f>
        <v>9</v>
      </c>
      <c r="J67" s="61">
        <f>'[4]Свод по ВО '!J71</f>
        <v>9</v>
      </c>
      <c r="K67" s="58">
        <f>'[4]Свод по ВО '!K71</f>
        <v>0</v>
      </c>
      <c r="L67" s="59">
        <f>'[4]Свод по ВО '!L71</f>
        <v>0</v>
      </c>
      <c r="M67" s="61">
        <f>'[4]Свод по ВО '!M71</f>
        <v>0</v>
      </c>
      <c r="N67" s="62">
        <f>'[4]Свод по ВО '!N71</f>
        <v>0</v>
      </c>
      <c r="O67" s="59">
        <f>'[4]Свод по ВО '!O71</f>
        <v>0</v>
      </c>
      <c r="P67" s="63">
        <f>'[4]Свод по ВО '!P71</f>
        <v>0</v>
      </c>
      <c r="Q67" s="62">
        <f>'[4]Свод по ВО '!Q71</f>
        <v>0</v>
      </c>
      <c r="R67" s="59">
        <f>'[4]Свод по ВО '!R71</f>
        <v>15</v>
      </c>
      <c r="S67" s="63">
        <f>'[4]Свод по ВО '!S71</f>
        <v>15</v>
      </c>
      <c r="T67" s="60">
        <f>'[4]Свод по ВО '!T71</f>
        <v>0</v>
      </c>
      <c r="U67" s="59">
        <f>'[4]Свод по ВО '!U71</f>
        <v>0</v>
      </c>
      <c r="V67" s="60">
        <f>'[4]Свод по ВО '!V71</f>
        <v>0</v>
      </c>
      <c r="W67" s="58">
        <f>'[4]Свод по ВО '!W71</f>
        <v>0</v>
      </c>
      <c r="X67" s="59">
        <f>'[4]Свод по ВО '!X71</f>
        <v>0</v>
      </c>
      <c r="Y67" s="65">
        <f>'[4]Свод по ВО '!Y71</f>
        <v>0</v>
      </c>
      <c r="Z67" s="60">
        <f>'[4]Свод по ВО '!Z71</f>
        <v>0</v>
      </c>
      <c r="AA67" s="59">
        <f>'[4]Свод по ВО '!AA71</f>
        <v>0</v>
      </c>
      <c r="AB67" s="60">
        <f>'[4]Свод по ВО '!AB71</f>
        <v>0</v>
      </c>
      <c r="AC67" s="62">
        <f>'[4]Свод по ВО '!AC71</f>
        <v>0</v>
      </c>
      <c r="AD67" s="59">
        <f>'[4]Свод по ВО '!AD71</f>
        <v>15</v>
      </c>
      <c r="AE67" s="63">
        <f>'[4]Свод по ВО '!AE71</f>
        <v>15</v>
      </c>
    </row>
    <row r="68" spans="1:34" ht="57.75" customHeight="1" x14ac:dyDescent="0.35">
      <c r="A68" s="99" t="str">
        <f>'[4]Свод по ВО '!A72</f>
        <v>Институт педагогического образования и менеджмента               (г. Армянск)</v>
      </c>
      <c r="B68" s="58">
        <f>'[4]Свод по ВО '!B72</f>
        <v>0</v>
      </c>
      <c r="C68" s="59">
        <f>'[4]Свод по ВО '!C72</f>
        <v>30</v>
      </c>
      <c r="D68" s="60">
        <f>'[4]Свод по ВО '!D72</f>
        <v>30</v>
      </c>
      <c r="E68" s="58">
        <f>'[4]Свод по ВО '!E72</f>
        <v>0</v>
      </c>
      <c r="F68" s="59">
        <f>'[4]Свод по ВО '!F72</f>
        <v>13</v>
      </c>
      <c r="G68" s="61">
        <f>'[4]Свод по ВО '!G72</f>
        <v>13</v>
      </c>
      <c r="H68" s="58">
        <f>'[4]Свод по ВО '!H72</f>
        <v>0</v>
      </c>
      <c r="I68" s="59">
        <f>'[4]Свод по ВО '!I72</f>
        <v>12</v>
      </c>
      <c r="J68" s="61">
        <f>'[4]Свод по ВО '!J72</f>
        <v>12</v>
      </c>
      <c r="K68" s="58">
        <f>'[4]Свод по ВО '!K72</f>
        <v>0</v>
      </c>
      <c r="L68" s="59">
        <f>'[4]Свод по ВО '!L72</f>
        <v>0</v>
      </c>
      <c r="M68" s="61">
        <f>'[4]Свод по ВО '!M72</f>
        <v>0</v>
      </c>
      <c r="N68" s="62">
        <f>'[4]Свод по ВО '!N72</f>
        <v>0</v>
      </c>
      <c r="O68" s="59">
        <f>'[4]Свод по ВО '!O72</f>
        <v>0</v>
      </c>
      <c r="P68" s="63">
        <f>'[4]Свод по ВО '!P72</f>
        <v>0</v>
      </c>
      <c r="Q68" s="62">
        <f>'[4]Свод по ВО '!Q72</f>
        <v>0</v>
      </c>
      <c r="R68" s="59">
        <f>'[4]Свод по ВО '!R72</f>
        <v>55</v>
      </c>
      <c r="S68" s="63">
        <f>'[4]Свод по ВО '!S72</f>
        <v>55</v>
      </c>
      <c r="T68" s="60">
        <f>'[4]Свод по ВО '!T72</f>
        <v>0</v>
      </c>
      <c r="U68" s="59">
        <f>'[4]Свод по ВО '!U72</f>
        <v>18</v>
      </c>
      <c r="V68" s="60">
        <f>'[4]Свод по ВО '!V72</f>
        <v>18</v>
      </c>
      <c r="W68" s="58">
        <f>'[4]Свод по ВО '!W72</f>
        <v>0</v>
      </c>
      <c r="X68" s="59">
        <f>'[4]Свод по ВО '!X72</f>
        <v>0</v>
      </c>
      <c r="Y68" s="65">
        <f>'[4]Свод по ВО '!Y72</f>
        <v>0</v>
      </c>
      <c r="Z68" s="60">
        <f>'[4]Свод по ВО '!Z72</f>
        <v>0</v>
      </c>
      <c r="AA68" s="59">
        <f>'[4]Свод по ВО '!AA72</f>
        <v>0</v>
      </c>
      <c r="AB68" s="60">
        <f>'[4]Свод по ВО '!AB72</f>
        <v>0</v>
      </c>
      <c r="AC68" s="62">
        <f>'[4]Свод по ВО '!AC72</f>
        <v>0</v>
      </c>
      <c r="AD68" s="59">
        <f>'[4]Свод по ВО '!AD72</f>
        <v>73</v>
      </c>
      <c r="AE68" s="63">
        <f>'[4]Свод по ВО '!AE72</f>
        <v>73</v>
      </c>
    </row>
    <row r="69" spans="1:34" ht="42.75" customHeight="1" x14ac:dyDescent="0.35">
      <c r="A69" s="185" t="str">
        <f>'[4]Свод по ВО '!A73</f>
        <v xml:space="preserve">Севастопольский экономико-гуманитарный институт </v>
      </c>
      <c r="B69" s="72">
        <f>'[4]Свод по ВО '!B73</f>
        <v>0</v>
      </c>
      <c r="C69" s="69">
        <f>'[4]Свод по ВО '!C73</f>
        <v>57</v>
      </c>
      <c r="D69" s="70">
        <f>'[4]Свод по ВО '!D73</f>
        <v>57</v>
      </c>
      <c r="E69" s="72">
        <f>'[4]Свод по ВО '!E73</f>
        <v>0</v>
      </c>
      <c r="F69" s="69">
        <f>'[4]Свод по ВО '!F73</f>
        <v>64</v>
      </c>
      <c r="G69" s="70">
        <f>'[4]Свод по ВО '!G73</f>
        <v>64</v>
      </c>
      <c r="H69" s="72">
        <f>'[4]Свод по ВО '!H73</f>
        <v>0</v>
      </c>
      <c r="I69" s="69">
        <f>'[4]Свод по ВО '!I73</f>
        <v>40</v>
      </c>
      <c r="J69" s="71">
        <f>'[4]Свод по ВО '!J73</f>
        <v>40</v>
      </c>
      <c r="K69" s="72">
        <f>'[4]Свод по ВО '!K73</f>
        <v>0</v>
      </c>
      <c r="L69" s="69">
        <f>'[4]Свод по ВО '!L73</f>
        <v>0</v>
      </c>
      <c r="M69" s="71">
        <f>'[4]Свод по ВО '!M73</f>
        <v>0</v>
      </c>
      <c r="N69" s="72">
        <f>'[4]Свод по ВО '!N73</f>
        <v>0</v>
      </c>
      <c r="O69" s="69">
        <f>'[4]Свод по ВО '!O73</f>
        <v>0</v>
      </c>
      <c r="P69" s="70">
        <f>'[4]Свод по ВО '!P73</f>
        <v>0</v>
      </c>
      <c r="Q69" s="66">
        <f>'[4]Свод по ВО '!Q73</f>
        <v>0</v>
      </c>
      <c r="R69" s="69">
        <f>'[4]Свод по ВО '!R73</f>
        <v>161</v>
      </c>
      <c r="S69" s="113">
        <f>'[4]Свод по ВО '!S73</f>
        <v>161</v>
      </c>
      <c r="T69" s="72">
        <f>'[4]Свод по ВО '!T73</f>
        <v>0</v>
      </c>
      <c r="U69" s="69">
        <f>'[4]Свод по ВО '!U73</f>
        <v>8</v>
      </c>
      <c r="V69" s="70">
        <f>'[4]Свод по ВО '!V73</f>
        <v>8</v>
      </c>
      <c r="W69" s="72">
        <f>'[4]Свод по ВО '!W73</f>
        <v>0</v>
      </c>
      <c r="X69" s="69">
        <f>'[4]Свод по ВО '!X73</f>
        <v>4</v>
      </c>
      <c r="Y69" s="70">
        <f>'[4]Свод по ВО '!Y73</f>
        <v>4</v>
      </c>
      <c r="Z69" s="68">
        <f>'[4]Свод по ВО '!Z73</f>
        <v>0</v>
      </c>
      <c r="AA69" s="69">
        <f>'[4]Свод по ВО '!AA73</f>
        <v>3</v>
      </c>
      <c r="AB69" s="70">
        <f>'[4]Свод по ВО '!AB73</f>
        <v>3</v>
      </c>
      <c r="AC69" s="72">
        <f>'[4]Свод по ВО '!AC73</f>
        <v>0</v>
      </c>
      <c r="AD69" s="69">
        <f>'[4]Свод по ВО '!AD73</f>
        <v>176</v>
      </c>
      <c r="AE69" s="70">
        <f>'[4]Свод по ВО '!AE73</f>
        <v>176</v>
      </c>
    </row>
    <row r="70" spans="1:34" ht="44.25" customHeight="1" thickBot="1" x14ac:dyDescent="0.4">
      <c r="A70" s="28" t="str">
        <f>'[4]Свод по ВО '!A74</f>
        <v>Гуманитарно-педагогическая академия          ( г. Ялта)</v>
      </c>
      <c r="B70" s="73">
        <f>'[4]Свод по ВО '!B74</f>
        <v>0</v>
      </c>
      <c r="C70" s="74">
        <f>'[4]Свод по ВО '!C74</f>
        <v>36</v>
      </c>
      <c r="D70" s="75">
        <f>'[4]Свод по ВО '!D74</f>
        <v>36</v>
      </c>
      <c r="E70" s="73">
        <f>'[4]Свод по ВО '!E74</f>
        <v>0</v>
      </c>
      <c r="F70" s="74">
        <f>'[4]Свод по ВО '!F74</f>
        <v>24</v>
      </c>
      <c r="G70" s="75">
        <f>'[4]Свод по ВО '!G74</f>
        <v>24</v>
      </c>
      <c r="H70" s="73">
        <f>'[4]Свод по ВО '!H74</f>
        <v>0</v>
      </c>
      <c r="I70" s="74">
        <f>'[4]Свод по ВО '!I74</f>
        <v>0</v>
      </c>
      <c r="J70" s="82">
        <f>'[4]Свод по ВО '!J74</f>
        <v>0</v>
      </c>
      <c r="K70" s="73">
        <f>'[4]Свод по ВО '!K74</f>
        <v>6</v>
      </c>
      <c r="L70" s="74">
        <f>'[4]Свод по ВО '!L74</f>
        <v>1</v>
      </c>
      <c r="M70" s="82">
        <f>'[4]Свод по ВО '!M74</f>
        <v>7</v>
      </c>
      <c r="N70" s="73">
        <f>'[4]Свод по ВО '!N74</f>
        <v>0</v>
      </c>
      <c r="O70" s="74">
        <f>'[4]Свод по ВО '!O74</f>
        <v>0</v>
      </c>
      <c r="P70" s="75">
        <f>'[4]Свод по ВО '!P74</f>
        <v>0</v>
      </c>
      <c r="Q70" s="87">
        <f>'[4]Свод по ВО '!Q74</f>
        <v>6</v>
      </c>
      <c r="R70" s="74">
        <f>'[4]Свод по ВО '!R74</f>
        <v>61</v>
      </c>
      <c r="S70" s="88">
        <f>'[4]Свод по ВО '!S74</f>
        <v>67</v>
      </c>
      <c r="T70" s="73">
        <f>'[4]Свод по ВО '!T74</f>
        <v>0</v>
      </c>
      <c r="U70" s="74">
        <f>'[4]Свод по ВО '!U74</f>
        <v>41</v>
      </c>
      <c r="V70" s="75">
        <f>'[4]Свод по ВО '!V74</f>
        <v>41</v>
      </c>
      <c r="W70" s="73">
        <f>'[4]Свод по ВО '!W74</f>
        <v>0</v>
      </c>
      <c r="X70" s="74">
        <f>'[4]Свод по ВО '!X74</f>
        <v>0</v>
      </c>
      <c r="Y70" s="75">
        <f>'[4]Свод по ВО '!Y74</f>
        <v>0</v>
      </c>
      <c r="Z70" s="85">
        <f>'[4]Свод по ВО '!Z74</f>
        <v>0</v>
      </c>
      <c r="AA70" s="74">
        <f>'[4]Свод по ВО '!AA74</f>
        <v>0</v>
      </c>
      <c r="AB70" s="75">
        <f>'[4]Свод по ВО '!AB74</f>
        <v>0</v>
      </c>
      <c r="AC70" s="73">
        <f>'[4]Свод по ВО '!AC74</f>
        <v>6</v>
      </c>
      <c r="AD70" s="74">
        <f>'[4]Свод по ВО '!AD74</f>
        <v>102</v>
      </c>
      <c r="AE70" s="75">
        <f>'[4]Свод по ВО '!AE74</f>
        <v>108</v>
      </c>
    </row>
    <row r="71" spans="1:34" ht="34.5" customHeight="1" thickBot="1" x14ac:dyDescent="0.35">
      <c r="A71" s="102" t="str">
        <f>'[4]Свод по ВО '!A75</f>
        <v>Итого по формам обучения</v>
      </c>
      <c r="B71" s="359">
        <f>'[4]Свод по ВО '!B75</f>
        <v>0</v>
      </c>
      <c r="C71" s="359">
        <f>'[4]Свод по ВО '!C75</f>
        <v>152</v>
      </c>
      <c r="D71" s="359">
        <f>'[4]Свод по ВО '!D75</f>
        <v>152</v>
      </c>
      <c r="E71" s="359">
        <f>'[4]Свод по ВО '!E75</f>
        <v>0</v>
      </c>
      <c r="F71" s="359">
        <f>'[4]Свод по ВО '!F75</f>
        <v>144</v>
      </c>
      <c r="G71" s="359">
        <f>'[4]Свод по ВО '!G75</f>
        <v>144</v>
      </c>
      <c r="H71" s="359">
        <f>'[4]Свод по ВО '!H75</f>
        <v>11</v>
      </c>
      <c r="I71" s="359">
        <f>'[4]Свод по ВО '!I75</f>
        <v>87</v>
      </c>
      <c r="J71" s="359">
        <f>'[4]Свод по ВО '!J75</f>
        <v>98</v>
      </c>
      <c r="K71" s="359">
        <f>'[4]Свод по ВО '!K75</f>
        <v>21</v>
      </c>
      <c r="L71" s="359">
        <f>'[4]Свод по ВО '!L75</f>
        <v>19</v>
      </c>
      <c r="M71" s="359">
        <f>'[4]Свод по ВО '!M75</f>
        <v>40</v>
      </c>
      <c r="N71" s="359">
        <f>'[4]Свод по ВО '!N75</f>
        <v>12</v>
      </c>
      <c r="O71" s="359">
        <f>'[4]Свод по ВО '!O75</f>
        <v>7</v>
      </c>
      <c r="P71" s="359">
        <f>'[4]Свод по ВО '!P75</f>
        <v>19</v>
      </c>
      <c r="Q71" s="359">
        <f>'[4]Свод по ВО '!Q75</f>
        <v>44</v>
      </c>
      <c r="R71" s="359">
        <f>'[4]Свод по ВО '!R75</f>
        <v>409</v>
      </c>
      <c r="S71" s="359">
        <f>'[4]Свод по ВО '!S75</f>
        <v>453</v>
      </c>
      <c r="T71" s="359">
        <f>'[4]Свод по ВО '!T75</f>
        <v>0</v>
      </c>
      <c r="U71" s="359">
        <f>'[4]Свод по ВО '!U75</f>
        <v>119</v>
      </c>
      <c r="V71" s="359">
        <f>'[4]Свод по ВО '!V75</f>
        <v>119</v>
      </c>
      <c r="W71" s="359">
        <f>'[4]Свод по ВО '!W75</f>
        <v>0</v>
      </c>
      <c r="X71" s="359">
        <f>'[4]Свод по ВО '!X75</f>
        <v>32</v>
      </c>
      <c r="Y71" s="359">
        <f>'[4]Свод по ВО '!Y75</f>
        <v>32</v>
      </c>
      <c r="Z71" s="359">
        <f>'[4]Свод по ВО '!Z75</f>
        <v>0</v>
      </c>
      <c r="AA71" s="359">
        <f>'[4]Свод по ВО '!AA75</f>
        <v>5</v>
      </c>
      <c r="AB71" s="359">
        <f>'[4]Свод по ВО '!AB75</f>
        <v>5</v>
      </c>
      <c r="AC71" s="359">
        <f>'[4]Свод по ВО '!AC75</f>
        <v>44</v>
      </c>
      <c r="AD71" s="359">
        <f>'[4]Свод по ВО '!AD75</f>
        <v>565</v>
      </c>
      <c r="AE71" s="326">
        <f>'[4]Свод по ВО '!AE75</f>
        <v>609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79" t="s">
        <v>30</v>
      </c>
      <c r="B73" s="182">
        <f>AC22+T52</f>
        <v>12576</v>
      </c>
      <c r="C73" s="182">
        <f t="shared" ref="C73:D73" si="2">AD22+U52</f>
        <v>4380</v>
      </c>
      <c r="D73" s="183">
        <f t="shared" si="2"/>
        <v>16956</v>
      </c>
      <c r="E73" s="5"/>
      <c r="F73" s="5"/>
      <c r="G73" s="5"/>
      <c r="H73" s="5"/>
      <c r="I73" s="5"/>
    </row>
    <row r="74" spans="1:34" ht="49.5" customHeight="1" thickBot="1" x14ac:dyDescent="0.4">
      <c r="A74" s="179" t="s">
        <v>48</v>
      </c>
      <c r="B74" s="182">
        <f>AI42</f>
        <v>1763</v>
      </c>
      <c r="C74" s="182">
        <f t="shared" ref="C74:D74" si="3">AJ42</f>
        <v>1681</v>
      </c>
      <c r="D74" s="183">
        <f t="shared" si="3"/>
        <v>3444</v>
      </c>
      <c r="E74" s="5"/>
      <c r="F74" s="5"/>
      <c r="G74" s="5"/>
      <c r="H74" s="5"/>
      <c r="I74" s="5"/>
      <c r="L74" s="1" t="s">
        <v>54</v>
      </c>
      <c r="M74" s="201"/>
      <c r="AC74" s="20"/>
      <c r="AD74" s="20"/>
      <c r="AE74" s="20"/>
    </row>
    <row r="75" spans="1:34" ht="47.25" customHeight="1" thickBot="1" x14ac:dyDescent="0.4">
      <c r="A75" s="179" t="s">
        <v>47</v>
      </c>
      <c r="B75" s="182">
        <f>T58+AC71</f>
        <v>44</v>
      </c>
      <c r="C75" s="182">
        <f>U58+AD71</f>
        <v>585</v>
      </c>
      <c r="D75" s="183">
        <f>V58+AE71</f>
        <v>629</v>
      </c>
      <c r="E75" s="5"/>
      <c r="F75" s="5"/>
      <c r="G75" s="5"/>
      <c r="H75" s="3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79" t="s">
        <v>29</v>
      </c>
      <c r="B76" s="182">
        <f>SUM(B73:B75)</f>
        <v>14383</v>
      </c>
      <c r="C76" s="182">
        <f>SUM(C73:C75)</f>
        <v>6646</v>
      </c>
      <c r="D76" s="183">
        <f>SUM(D73:D75)</f>
        <v>21029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435" t="s">
        <v>73</v>
      </c>
      <c r="B78" s="435"/>
      <c r="C78" s="435"/>
      <c r="D78" s="435"/>
      <c r="E78" s="435"/>
      <c r="F78" s="435"/>
      <c r="G78" s="435"/>
      <c r="H78" s="435"/>
      <c r="I78" s="435"/>
      <c r="J78" s="435"/>
      <c r="K78" s="435"/>
      <c r="L78" s="435"/>
      <c r="M78" s="435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436"/>
      <c r="B79" s="436"/>
      <c r="C79" s="436"/>
      <c r="D79" s="436"/>
      <c r="E79" s="436"/>
      <c r="F79" s="436"/>
      <c r="G79" s="436"/>
      <c r="H79" s="436"/>
      <c r="I79" s="436"/>
      <c r="J79" s="436"/>
      <c r="K79" s="436"/>
      <c r="L79" s="436"/>
      <c r="M79" s="43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37" t="s">
        <v>38</v>
      </c>
      <c r="B80" s="418" t="s">
        <v>8</v>
      </c>
      <c r="C80" s="419"/>
      <c r="D80" s="420"/>
      <c r="E80" s="421" t="s">
        <v>9</v>
      </c>
      <c r="F80" s="422"/>
      <c r="G80" s="423"/>
      <c r="H80" s="418" t="s">
        <v>10</v>
      </c>
      <c r="I80" s="419"/>
      <c r="J80" s="420"/>
      <c r="K80" s="418" t="s">
        <v>23</v>
      </c>
      <c r="L80" s="419"/>
      <c r="M80" s="420"/>
      <c r="N80" s="440" t="s">
        <v>21</v>
      </c>
      <c r="O80" s="441"/>
      <c r="P80" s="442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4"/>
      <c r="B81" s="124" t="s">
        <v>31</v>
      </c>
      <c r="C81" s="125" t="s">
        <v>32</v>
      </c>
      <c r="D81" s="35" t="s">
        <v>3</v>
      </c>
      <c r="E81" s="124" t="s">
        <v>31</v>
      </c>
      <c r="F81" s="125" t="s">
        <v>32</v>
      </c>
      <c r="G81" s="35" t="s">
        <v>3</v>
      </c>
      <c r="H81" s="124" t="s">
        <v>31</v>
      </c>
      <c r="I81" s="125" t="s">
        <v>32</v>
      </c>
      <c r="J81" s="35" t="s">
        <v>3</v>
      </c>
      <c r="K81" s="124" t="s">
        <v>31</v>
      </c>
      <c r="L81" s="125" t="s">
        <v>32</v>
      </c>
      <c r="M81" s="35" t="s">
        <v>3</v>
      </c>
      <c r="N81" s="139" t="s">
        <v>31</v>
      </c>
      <c r="O81" s="125" t="s">
        <v>32</v>
      </c>
      <c r="P81" s="36" t="s">
        <v>3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101" t="s">
        <v>4</v>
      </c>
      <c r="B82" s="266">
        <v>4</v>
      </c>
      <c r="C82" s="267">
        <v>46</v>
      </c>
      <c r="D82" s="268">
        <v>50</v>
      </c>
      <c r="E82" s="266">
        <v>10</v>
      </c>
      <c r="F82" s="267">
        <v>29</v>
      </c>
      <c r="G82" s="269">
        <v>39</v>
      </c>
      <c r="H82" s="270">
        <v>14</v>
      </c>
      <c r="I82" s="267">
        <v>16</v>
      </c>
      <c r="J82" s="268">
        <v>30</v>
      </c>
      <c r="K82" s="271">
        <v>0</v>
      </c>
      <c r="L82" s="272">
        <v>0</v>
      </c>
      <c r="M82" s="273">
        <v>0</v>
      </c>
      <c r="N82" s="459">
        <f t="shared" ref="N82:P91" si="4">B82+E82+H82+K82</f>
        <v>28</v>
      </c>
      <c r="O82" s="274">
        <f t="shared" si="4"/>
        <v>91</v>
      </c>
      <c r="P82" s="275">
        <f t="shared" si="4"/>
        <v>119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101" t="s">
        <v>58</v>
      </c>
      <c r="B83" s="276">
        <v>2</v>
      </c>
      <c r="C83" s="277">
        <v>2</v>
      </c>
      <c r="D83" s="278">
        <v>4</v>
      </c>
      <c r="E83" s="276">
        <v>4</v>
      </c>
      <c r="F83" s="277">
        <v>2</v>
      </c>
      <c r="G83" s="278">
        <v>6</v>
      </c>
      <c r="H83" s="276">
        <v>8</v>
      </c>
      <c r="I83" s="277">
        <v>0</v>
      </c>
      <c r="J83" s="240">
        <v>8</v>
      </c>
      <c r="K83" s="279">
        <v>0</v>
      </c>
      <c r="L83" s="279">
        <v>0</v>
      </c>
      <c r="M83" s="280">
        <v>0</v>
      </c>
      <c r="N83" s="281">
        <f t="shared" si="4"/>
        <v>14</v>
      </c>
      <c r="O83" s="282">
        <f t="shared" si="4"/>
        <v>4</v>
      </c>
      <c r="P83" s="257">
        <f t="shared" si="4"/>
        <v>18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101" t="s">
        <v>51</v>
      </c>
      <c r="B84" s="276">
        <v>2</v>
      </c>
      <c r="C84" s="277">
        <v>0</v>
      </c>
      <c r="D84" s="278">
        <v>2</v>
      </c>
      <c r="E84" s="276">
        <v>1</v>
      </c>
      <c r="F84" s="277">
        <v>0</v>
      </c>
      <c r="G84" s="278">
        <v>1</v>
      </c>
      <c r="H84" s="276">
        <v>2</v>
      </c>
      <c r="I84" s="277">
        <v>0</v>
      </c>
      <c r="J84" s="239">
        <v>2</v>
      </c>
      <c r="K84" s="283">
        <v>0</v>
      </c>
      <c r="L84" s="279">
        <v>0</v>
      </c>
      <c r="M84" s="280">
        <v>0</v>
      </c>
      <c r="N84" s="281">
        <f t="shared" si="4"/>
        <v>5</v>
      </c>
      <c r="O84" s="282">
        <f t="shared" si="4"/>
        <v>0</v>
      </c>
      <c r="P84" s="257">
        <f t="shared" si="4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1" t="s">
        <v>57</v>
      </c>
      <c r="B85" s="276">
        <v>9</v>
      </c>
      <c r="C85" s="277">
        <v>3</v>
      </c>
      <c r="D85" s="278">
        <v>12</v>
      </c>
      <c r="E85" s="276">
        <v>4</v>
      </c>
      <c r="F85" s="277">
        <v>1</v>
      </c>
      <c r="G85" s="278">
        <v>5</v>
      </c>
      <c r="H85" s="276">
        <v>0</v>
      </c>
      <c r="I85" s="277">
        <v>0</v>
      </c>
      <c r="J85" s="239">
        <v>0</v>
      </c>
      <c r="K85" s="283">
        <v>4</v>
      </c>
      <c r="L85" s="279">
        <v>0</v>
      </c>
      <c r="M85" s="280">
        <v>4</v>
      </c>
      <c r="N85" s="281">
        <f>B85+E85+H85+K85</f>
        <v>17</v>
      </c>
      <c r="O85" s="282">
        <f>C85+F85+I85+L85</f>
        <v>4</v>
      </c>
      <c r="P85" s="257">
        <f>D85+G85+J85+M85</f>
        <v>21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204" t="s">
        <v>5</v>
      </c>
      <c r="B86" s="255">
        <v>2</v>
      </c>
      <c r="C86" s="282">
        <v>14</v>
      </c>
      <c r="D86" s="284">
        <v>16</v>
      </c>
      <c r="E86" s="255">
        <v>5</v>
      </c>
      <c r="F86" s="282">
        <v>5</v>
      </c>
      <c r="G86" s="284">
        <v>10</v>
      </c>
      <c r="H86" s="255">
        <v>4</v>
      </c>
      <c r="I86" s="282">
        <v>2</v>
      </c>
      <c r="J86" s="284">
        <v>6</v>
      </c>
      <c r="K86" s="255">
        <v>10</v>
      </c>
      <c r="L86" s="282">
        <v>0</v>
      </c>
      <c r="M86" s="256">
        <v>10</v>
      </c>
      <c r="N86" s="281">
        <f t="shared" si="4"/>
        <v>21</v>
      </c>
      <c r="O86" s="282">
        <f>C86+F86+I86+L86</f>
        <v>21</v>
      </c>
      <c r="P86" s="257">
        <f t="shared" si="4"/>
        <v>42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40</v>
      </c>
    </row>
    <row r="87" spans="1:39" ht="30.75" customHeight="1" x14ac:dyDescent="0.25">
      <c r="A87" s="204" t="s">
        <v>50</v>
      </c>
      <c r="B87" s="255">
        <v>1</v>
      </c>
      <c r="C87" s="282">
        <v>3</v>
      </c>
      <c r="D87" s="284">
        <v>4</v>
      </c>
      <c r="E87" s="255">
        <v>4</v>
      </c>
      <c r="F87" s="282">
        <v>1</v>
      </c>
      <c r="G87" s="284">
        <v>5</v>
      </c>
      <c r="H87" s="255">
        <v>5</v>
      </c>
      <c r="I87" s="282">
        <v>0</v>
      </c>
      <c r="J87" s="256">
        <v>5</v>
      </c>
      <c r="K87" s="285">
        <v>2</v>
      </c>
      <c r="L87" s="282">
        <v>0</v>
      </c>
      <c r="M87" s="284">
        <v>2</v>
      </c>
      <c r="N87" s="281">
        <f>B87+E87+H87+K87</f>
        <v>12</v>
      </c>
      <c r="O87" s="282">
        <f t="shared" si="4"/>
        <v>4</v>
      </c>
      <c r="P87" s="257">
        <f t="shared" si="4"/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205" t="s">
        <v>28</v>
      </c>
      <c r="B88" s="255">
        <v>10</v>
      </c>
      <c r="C88" s="282">
        <v>12</v>
      </c>
      <c r="D88" s="284">
        <v>22</v>
      </c>
      <c r="E88" s="255">
        <v>12</v>
      </c>
      <c r="F88" s="282">
        <v>6</v>
      </c>
      <c r="G88" s="256">
        <v>18</v>
      </c>
      <c r="H88" s="285">
        <v>10</v>
      </c>
      <c r="I88" s="282">
        <v>1</v>
      </c>
      <c r="J88" s="284">
        <v>11</v>
      </c>
      <c r="K88" s="281">
        <v>12</v>
      </c>
      <c r="L88" s="286">
        <v>1</v>
      </c>
      <c r="M88" s="256">
        <v>13</v>
      </c>
      <c r="N88" s="281">
        <f t="shared" si="4"/>
        <v>44</v>
      </c>
      <c r="O88" s="282">
        <f t="shared" si="4"/>
        <v>20</v>
      </c>
      <c r="P88" s="257">
        <f t="shared" si="4"/>
        <v>64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205" t="s">
        <v>25</v>
      </c>
      <c r="B89" s="255">
        <v>5</v>
      </c>
      <c r="C89" s="282">
        <v>31</v>
      </c>
      <c r="D89" s="284">
        <v>36</v>
      </c>
      <c r="E89" s="255">
        <v>6</v>
      </c>
      <c r="F89" s="282">
        <v>22</v>
      </c>
      <c r="G89" s="284">
        <v>28</v>
      </c>
      <c r="H89" s="255">
        <v>5</v>
      </c>
      <c r="I89" s="282">
        <v>4</v>
      </c>
      <c r="J89" s="284">
        <v>9</v>
      </c>
      <c r="K89" s="287">
        <v>0</v>
      </c>
      <c r="L89" s="288">
        <v>0</v>
      </c>
      <c r="M89" s="289">
        <v>0</v>
      </c>
      <c r="N89" s="281">
        <f t="shared" si="4"/>
        <v>16</v>
      </c>
      <c r="O89" s="282">
        <f t="shared" si="4"/>
        <v>57</v>
      </c>
      <c r="P89" s="257">
        <f t="shared" si="4"/>
        <v>73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204" t="s">
        <v>6</v>
      </c>
      <c r="B90" s="255">
        <v>15</v>
      </c>
      <c r="C90" s="282">
        <v>0</v>
      </c>
      <c r="D90" s="284">
        <v>15</v>
      </c>
      <c r="E90" s="255">
        <v>9</v>
      </c>
      <c r="F90" s="282">
        <v>0</v>
      </c>
      <c r="G90" s="284">
        <v>9</v>
      </c>
      <c r="H90" s="255">
        <v>7</v>
      </c>
      <c r="I90" s="282">
        <v>0</v>
      </c>
      <c r="J90" s="284">
        <v>7</v>
      </c>
      <c r="K90" s="255">
        <v>0</v>
      </c>
      <c r="L90" s="282">
        <v>0</v>
      </c>
      <c r="M90" s="256">
        <v>0</v>
      </c>
      <c r="N90" s="281">
        <f t="shared" si="4"/>
        <v>31</v>
      </c>
      <c r="O90" s="282">
        <f t="shared" si="4"/>
        <v>0</v>
      </c>
      <c r="P90" s="257">
        <f t="shared" si="4"/>
        <v>31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206" t="s">
        <v>52</v>
      </c>
      <c r="B91" s="290">
        <v>5</v>
      </c>
      <c r="C91" s="291">
        <v>1</v>
      </c>
      <c r="D91" s="292">
        <v>6</v>
      </c>
      <c r="E91" s="290">
        <v>4</v>
      </c>
      <c r="F91" s="291">
        <v>0</v>
      </c>
      <c r="G91" s="293">
        <v>4</v>
      </c>
      <c r="H91" s="294">
        <v>6</v>
      </c>
      <c r="I91" s="291">
        <v>3</v>
      </c>
      <c r="J91" s="292">
        <v>9</v>
      </c>
      <c r="K91" s="295">
        <v>0</v>
      </c>
      <c r="L91" s="296">
        <v>0</v>
      </c>
      <c r="M91" s="297">
        <v>0</v>
      </c>
      <c r="N91" s="298">
        <f>B91+E91+H91+K91</f>
        <v>15</v>
      </c>
      <c r="O91" s="299">
        <f t="shared" si="4"/>
        <v>4</v>
      </c>
      <c r="P91" s="265">
        <f t="shared" si="4"/>
        <v>19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3" t="s">
        <v>39</v>
      </c>
      <c r="B92" s="331">
        <f>SUM(B82:B91)</f>
        <v>55</v>
      </c>
      <c r="C92" s="332">
        <f t="shared" ref="C92:O92" si="5">SUM(C82:C91)</f>
        <v>112</v>
      </c>
      <c r="D92" s="333">
        <f t="shared" si="5"/>
        <v>167</v>
      </c>
      <c r="E92" s="331">
        <f t="shared" si="5"/>
        <v>59</v>
      </c>
      <c r="F92" s="332">
        <f t="shared" si="5"/>
        <v>66</v>
      </c>
      <c r="G92" s="334">
        <f t="shared" si="5"/>
        <v>125</v>
      </c>
      <c r="H92" s="304">
        <f t="shared" si="5"/>
        <v>61</v>
      </c>
      <c r="I92" s="332">
        <f t="shared" si="5"/>
        <v>26</v>
      </c>
      <c r="J92" s="335">
        <f t="shared" si="5"/>
        <v>87</v>
      </c>
      <c r="K92" s="336">
        <f t="shared" si="5"/>
        <v>28</v>
      </c>
      <c r="L92" s="337">
        <f t="shared" si="5"/>
        <v>1</v>
      </c>
      <c r="M92" s="338">
        <f t="shared" si="5"/>
        <v>29</v>
      </c>
      <c r="N92" s="339">
        <f t="shared" si="5"/>
        <v>203</v>
      </c>
      <c r="O92" s="340">
        <f t="shared" si="5"/>
        <v>205</v>
      </c>
      <c r="P92" s="341">
        <f>SUM(P82:P91)</f>
        <v>408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435" t="s">
        <v>72</v>
      </c>
      <c r="B93" s="435"/>
      <c r="C93" s="435"/>
      <c r="D93" s="435"/>
      <c r="E93" s="435"/>
      <c r="F93" s="435"/>
      <c r="G93" s="435"/>
      <c r="H93" s="435"/>
      <c r="I93" s="435"/>
      <c r="J93" s="435"/>
      <c r="K93" s="435"/>
      <c r="L93" s="435"/>
      <c r="M93" s="435"/>
      <c r="N93" s="435"/>
      <c r="O93" s="435"/>
      <c r="P93" s="435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436"/>
      <c r="B94" s="436"/>
      <c r="C94" s="436"/>
      <c r="D94" s="436"/>
      <c r="E94" s="436"/>
      <c r="F94" s="436"/>
      <c r="G94" s="436"/>
      <c r="H94" s="436"/>
      <c r="I94" s="436"/>
      <c r="J94" s="436"/>
      <c r="K94" s="436"/>
      <c r="L94" s="436"/>
      <c r="M94" s="436"/>
      <c r="N94" s="436"/>
      <c r="O94" s="436"/>
      <c r="P94" s="436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37" t="s">
        <v>38</v>
      </c>
      <c r="B95" s="418" t="s">
        <v>8</v>
      </c>
      <c r="C95" s="419"/>
      <c r="D95" s="420"/>
      <c r="E95" s="421" t="s">
        <v>9</v>
      </c>
      <c r="F95" s="422"/>
      <c r="G95" s="423"/>
      <c r="H95" s="418" t="s">
        <v>10</v>
      </c>
      <c r="I95" s="419"/>
      <c r="J95" s="420"/>
      <c r="K95" s="418" t="s">
        <v>23</v>
      </c>
      <c r="L95" s="419"/>
      <c r="M95" s="420"/>
      <c r="N95" s="418" t="s">
        <v>45</v>
      </c>
      <c r="O95" s="419"/>
      <c r="P95" s="420"/>
      <c r="Q95" s="440" t="s">
        <v>21</v>
      </c>
      <c r="R95" s="441"/>
      <c r="S95" s="442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4"/>
      <c r="B96" s="124" t="s">
        <v>31</v>
      </c>
      <c r="C96" s="125" t="s">
        <v>32</v>
      </c>
      <c r="D96" s="35" t="s">
        <v>3</v>
      </c>
      <c r="E96" s="124" t="s">
        <v>31</v>
      </c>
      <c r="F96" s="125" t="s">
        <v>32</v>
      </c>
      <c r="G96" s="35" t="s">
        <v>3</v>
      </c>
      <c r="H96" s="124" t="s">
        <v>31</v>
      </c>
      <c r="I96" s="125" t="s">
        <v>32</v>
      </c>
      <c r="J96" s="35" t="s">
        <v>3</v>
      </c>
      <c r="K96" s="124" t="s">
        <v>31</v>
      </c>
      <c r="L96" s="125" t="s">
        <v>32</v>
      </c>
      <c r="M96" s="35" t="s">
        <v>3</v>
      </c>
      <c r="N96" s="124" t="s">
        <v>31</v>
      </c>
      <c r="O96" s="125" t="s">
        <v>32</v>
      </c>
      <c r="P96" s="35" t="s">
        <v>3</v>
      </c>
      <c r="Q96" s="139" t="s">
        <v>31</v>
      </c>
      <c r="R96" s="125" t="s">
        <v>32</v>
      </c>
      <c r="S96" s="36" t="s">
        <v>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1" t="s">
        <v>4</v>
      </c>
      <c r="B97" s="271">
        <v>0</v>
      </c>
      <c r="C97" s="272">
        <v>0</v>
      </c>
      <c r="D97" s="307">
        <v>0</v>
      </c>
      <c r="E97" s="271">
        <v>0</v>
      </c>
      <c r="F97" s="272">
        <v>0</v>
      </c>
      <c r="G97" s="307">
        <v>0</v>
      </c>
      <c r="H97" s="271">
        <v>0</v>
      </c>
      <c r="I97" s="272">
        <v>2</v>
      </c>
      <c r="J97" s="308">
        <v>2</v>
      </c>
      <c r="K97" s="272">
        <v>0</v>
      </c>
      <c r="L97" s="272">
        <v>6</v>
      </c>
      <c r="M97" s="273">
        <v>6</v>
      </c>
      <c r="N97" s="309">
        <v>0</v>
      </c>
      <c r="O97" s="310">
        <v>0</v>
      </c>
      <c r="P97" s="311">
        <v>0</v>
      </c>
      <c r="Q97" s="342">
        <f t="shared" ref="Q97:S102" si="6">B97+E97+H97+K97+N97</f>
        <v>0</v>
      </c>
      <c r="R97" s="274">
        <f>C97+F97+I97+L97+O97</f>
        <v>8</v>
      </c>
      <c r="S97" s="312">
        <f t="shared" si="6"/>
        <v>8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1" t="s">
        <v>58</v>
      </c>
      <c r="B98" s="276">
        <v>0</v>
      </c>
      <c r="C98" s="277">
        <v>0</v>
      </c>
      <c r="D98" s="278">
        <v>0</v>
      </c>
      <c r="E98" s="276">
        <v>0</v>
      </c>
      <c r="F98" s="277">
        <v>1</v>
      </c>
      <c r="G98" s="278">
        <v>1</v>
      </c>
      <c r="H98" s="276">
        <v>0</v>
      </c>
      <c r="I98" s="277">
        <v>0</v>
      </c>
      <c r="J98" s="240">
        <v>0</v>
      </c>
      <c r="K98" s="279">
        <v>0</v>
      </c>
      <c r="L98" s="279">
        <v>0</v>
      </c>
      <c r="M98" s="280">
        <v>0</v>
      </c>
      <c r="N98" s="313">
        <v>0</v>
      </c>
      <c r="O98" s="314">
        <v>0</v>
      </c>
      <c r="P98" s="315">
        <v>0</v>
      </c>
      <c r="Q98" s="255">
        <f>B98+E98+H98+K98+N98</f>
        <v>0</v>
      </c>
      <c r="R98" s="282">
        <f>C98+F98+I98+L98+O98</f>
        <v>1</v>
      </c>
      <c r="S98" s="256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1" t="s">
        <v>57</v>
      </c>
      <c r="B99" s="316">
        <v>0</v>
      </c>
      <c r="C99" s="279">
        <v>0</v>
      </c>
      <c r="D99" s="280">
        <v>0</v>
      </c>
      <c r="E99" s="316">
        <v>0</v>
      </c>
      <c r="F99" s="279">
        <v>0</v>
      </c>
      <c r="G99" s="280">
        <v>0</v>
      </c>
      <c r="H99" s="316">
        <v>0</v>
      </c>
      <c r="I99" s="279">
        <v>0</v>
      </c>
      <c r="J99" s="317">
        <v>0</v>
      </c>
      <c r="K99" s="279">
        <v>0</v>
      </c>
      <c r="L99" s="279">
        <v>0</v>
      </c>
      <c r="M99" s="318">
        <v>0</v>
      </c>
      <c r="N99" s="313">
        <v>0</v>
      </c>
      <c r="O99" s="314">
        <v>1</v>
      </c>
      <c r="P99" s="315">
        <v>1</v>
      </c>
      <c r="Q99" s="255">
        <f>B99+E99+H99+K99+N99</f>
        <v>0</v>
      </c>
      <c r="R99" s="282">
        <f>C99+F99+I99+L99+O99</f>
        <v>1</v>
      </c>
      <c r="S99" s="256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04" t="s">
        <v>5</v>
      </c>
      <c r="B100" s="287">
        <v>0</v>
      </c>
      <c r="C100" s="288">
        <v>0</v>
      </c>
      <c r="D100" s="319">
        <v>0</v>
      </c>
      <c r="E100" s="287">
        <v>0</v>
      </c>
      <c r="F100" s="288">
        <v>0</v>
      </c>
      <c r="G100" s="319">
        <v>0</v>
      </c>
      <c r="H100" s="287">
        <v>0</v>
      </c>
      <c r="I100" s="288">
        <v>0</v>
      </c>
      <c r="J100" s="320">
        <v>0</v>
      </c>
      <c r="K100" s="288">
        <v>0</v>
      </c>
      <c r="L100" s="288">
        <v>0</v>
      </c>
      <c r="M100" s="289">
        <v>0</v>
      </c>
      <c r="N100" s="281">
        <v>0</v>
      </c>
      <c r="O100" s="282">
        <v>1</v>
      </c>
      <c r="P100" s="257">
        <v>1</v>
      </c>
      <c r="Q100" s="255">
        <f t="shared" si="6"/>
        <v>0</v>
      </c>
      <c r="R100" s="282">
        <f t="shared" si="6"/>
        <v>1</v>
      </c>
      <c r="S100" s="256">
        <f t="shared" si="6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05" t="s">
        <v>25</v>
      </c>
      <c r="B101" s="255">
        <v>0</v>
      </c>
      <c r="C101" s="282">
        <v>0</v>
      </c>
      <c r="D101" s="284">
        <v>0</v>
      </c>
      <c r="E101" s="255">
        <v>0</v>
      </c>
      <c r="F101" s="282">
        <v>0</v>
      </c>
      <c r="G101" s="284">
        <v>0</v>
      </c>
      <c r="H101" s="255">
        <v>0</v>
      </c>
      <c r="I101" s="282">
        <v>1</v>
      </c>
      <c r="J101" s="284">
        <v>1</v>
      </c>
      <c r="K101" s="255">
        <v>0</v>
      </c>
      <c r="L101" s="282">
        <v>2</v>
      </c>
      <c r="M101" s="256">
        <v>2</v>
      </c>
      <c r="N101" s="281">
        <v>0</v>
      </c>
      <c r="O101" s="282">
        <v>0</v>
      </c>
      <c r="P101" s="257">
        <v>0</v>
      </c>
      <c r="Q101" s="255">
        <f t="shared" si="6"/>
        <v>0</v>
      </c>
      <c r="R101" s="282">
        <f t="shared" si="6"/>
        <v>3</v>
      </c>
      <c r="S101" s="256">
        <f t="shared" si="6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06" t="s">
        <v>53</v>
      </c>
      <c r="B102" s="295">
        <v>0</v>
      </c>
      <c r="C102" s="321">
        <v>0</v>
      </c>
      <c r="D102" s="322">
        <v>0</v>
      </c>
      <c r="E102" s="295">
        <v>0</v>
      </c>
      <c r="F102" s="296">
        <v>1</v>
      </c>
      <c r="G102" s="322">
        <v>1</v>
      </c>
      <c r="H102" s="295">
        <v>0</v>
      </c>
      <c r="I102" s="296">
        <v>1</v>
      </c>
      <c r="J102" s="323">
        <v>1</v>
      </c>
      <c r="K102" s="296">
        <v>0</v>
      </c>
      <c r="L102" s="296">
        <v>0</v>
      </c>
      <c r="M102" s="297">
        <v>0</v>
      </c>
      <c r="N102" s="298">
        <v>0</v>
      </c>
      <c r="O102" s="299">
        <v>0</v>
      </c>
      <c r="P102" s="265">
        <v>0</v>
      </c>
      <c r="Q102" s="263">
        <f t="shared" si="6"/>
        <v>0</v>
      </c>
      <c r="R102" s="299">
        <f t="shared" si="6"/>
        <v>2</v>
      </c>
      <c r="S102" s="264">
        <f t="shared" si="6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0" customHeight="1" thickBot="1" x14ac:dyDescent="0.35">
      <c r="A103" s="33" t="s">
        <v>39</v>
      </c>
      <c r="B103" s="336">
        <f t="shared" ref="B103:R103" si="7">SUM(B97:B102)</f>
        <v>0</v>
      </c>
      <c r="C103" s="343">
        <f t="shared" si="7"/>
        <v>0</v>
      </c>
      <c r="D103" s="344">
        <f t="shared" si="7"/>
        <v>0</v>
      </c>
      <c r="E103" s="336">
        <f t="shared" si="7"/>
        <v>0</v>
      </c>
      <c r="F103" s="337">
        <f t="shared" si="7"/>
        <v>2</v>
      </c>
      <c r="G103" s="344">
        <f t="shared" si="7"/>
        <v>2</v>
      </c>
      <c r="H103" s="345">
        <f t="shared" si="7"/>
        <v>0</v>
      </c>
      <c r="I103" s="346">
        <f t="shared" si="7"/>
        <v>4</v>
      </c>
      <c r="J103" s="347">
        <f t="shared" si="7"/>
        <v>4</v>
      </c>
      <c r="K103" s="337">
        <f t="shared" si="7"/>
        <v>0</v>
      </c>
      <c r="L103" s="337">
        <f t="shared" si="7"/>
        <v>8</v>
      </c>
      <c r="M103" s="337">
        <f t="shared" si="7"/>
        <v>8</v>
      </c>
      <c r="N103" s="339">
        <f t="shared" si="7"/>
        <v>0</v>
      </c>
      <c r="O103" s="340">
        <f t="shared" si="7"/>
        <v>2</v>
      </c>
      <c r="P103" s="341">
        <f t="shared" si="7"/>
        <v>2</v>
      </c>
      <c r="Q103" s="348">
        <f t="shared" si="7"/>
        <v>0</v>
      </c>
      <c r="R103" s="349">
        <f t="shared" si="7"/>
        <v>16</v>
      </c>
      <c r="S103" s="350">
        <f>SUM(S97:S102)</f>
        <v>16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187"/>
      <c r="C104" s="188"/>
      <c r="D104" s="187"/>
      <c r="E104" s="187"/>
      <c r="F104" s="187"/>
      <c r="G104" s="187"/>
      <c r="H104" s="187"/>
      <c r="I104" s="187"/>
      <c r="J104" s="187"/>
      <c r="K104" s="187"/>
      <c r="L104" s="187"/>
      <c r="M104" s="187"/>
      <c r="N104" s="189"/>
      <c r="O104" s="189"/>
      <c r="P104" s="189"/>
      <c r="Q104" s="189"/>
      <c r="R104" s="189"/>
      <c r="S104" s="189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46</v>
      </c>
      <c r="B105" s="190">
        <f>N92+Q103</f>
        <v>203</v>
      </c>
      <c r="C105" s="190">
        <f>O92+R103</f>
        <v>221</v>
      </c>
      <c r="D105" s="191">
        <f>P92+S103</f>
        <v>424</v>
      </c>
      <c r="E105" s="187"/>
      <c r="F105" s="187"/>
      <c r="G105" s="187"/>
      <c r="H105" s="187"/>
      <c r="I105" s="187"/>
      <c r="J105" s="187"/>
      <c r="K105" s="187"/>
      <c r="L105" s="187"/>
      <c r="M105" s="187"/>
      <c r="N105" s="189"/>
      <c r="O105" s="189"/>
      <c r="P105" s="189"/>
      <c r="Q105" s="189"/>
      <c r="R105" s="189"/>
      <c r="S105" s="189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443" t="s">
        <v>22</v>
      </c>
      <c r="B106" s="443"/>
      <c r="C106" s="443"/>
      <c r="D106" s="443"/>
      <c r="E106" s="443"/>
      <c r="F106" s="443"/>
      <c r="G106" s="443"/>
      <c r="H106" s="443"/>
      <c r="I106" s="443"/>
      <c r="J106" s="443"/>
      <c r="K106" s="443"/>
      <c r="L106" s="443"/>
      <c r="M106" s="443"/>
      <c r="N106" s="443"/>
      <c r="O106" s="443"/>
      <c r="P106" s="443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444" t="s">
        <v>77</v>
      </c>
      <c r="B107" s="444"/>
      <c r="C107" s="444"/>
      <c r="D107" s="444"/>
      <c r="E107" s="444"/>
      <c r="F107" s="444"/>
      <c r="G107" s="444"/>
      <c r="H107" s="444"/>
      <c r="I107" s="444"/>
      <c r="J107" s="444"/>
      <c r="K107" s="444"/>
      <c r="L107" s="444"/>
      <c r="M107" s="444"/>
      <c r="N107" s="444"/>
      <c r="O107" s="444"/>
      <c r="P107" s="444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445" t="s">
        <v>13</v>
      </c>
      <c r="B108" s="445"/>
      <c r="C108" s="445"/>
      <c r="D108" s="445"/>
      <c r="E108" s="445"/>
      <c r="F108" s="445"/>
      <c r="G108" s="445"/>
      <c r="H108" s="445"/>
      <c r="I108" s="445"/>
      <c r="J108" s="445"/>
      <c r="K108" s="445"/>
      <c r="L108" s="445"/>
      <c r="M108" s="445"/>
      <c r="N108" s="445"/>
      <c r="O108" s="445"/>
      <c r="P108" s="445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14" t="s">
        <v>38</v>
      </c>
      <c r="B109" s="446" t="s">
        <v>8</v>
      </c>
      <c r="C109" s="447"/>
      <c r="D109" s="448"/>
      <c r="E109" s="446" t="s">
        <v>9</v>
      </c>
      <c r="F109" s="447"/>
      <c r="G109" s="448"/>
      <c r="H109" s="446" t="s">
        <v>10</v>
      </c>
      <c r="I109" s="447"/>
      <c r="J109" s="448"/>
      <c r="K109" s="446" t="s">
        <v>23</v>
      </c>
      <c r="L109" s="447"/>
      <c r="M109" s="448"/>
      <c r="N109" s="446" t="s">
        <v>1</v>
      </c>
      <c r="O109" s="448"/>
      <c r="P109" s="452" t="s">
        <v>27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15"/>
      <c r="B110" s="449"/>
      <c r="C110" s="450"/>
      <c r="D110" s="451"/>
      <c r="E110" s="449"/>
      <c r="F110" s="450"/>
      <c r="G110" s="451"/>
      <c r="H110" s="449"/>
      <c r="I110" s="450"/>
      <c r="J110" s="451"/>
      <c r="K110" s="449"/>
      <c r="L110" s="450"/>
      <c r="M110" s="451"/>
      <c r="N110" s="449"/>
      <c r="O110" s="451"/>
      <c r="P110" s="453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16"/>
      <c r="B111" s="124" t="s">
        <v>31</v>
      </c>
      <c r="C111" s="125" t="s">
        <v>32</v>
      </c>
      <c r="D111" s="35" t="s">
        <v>3</v>
      </c>
      <c r="E111" s="124" t="s">
        <v>31</v>
      </c>
      <c r="F111" s="125" t="s">
        <v>32</v>
      </c>
      <c r="G111" s="35" t="s">
        <v>3</v>
      </c>
      <c r="H111" s="124" t="s">
        <v>31</v>
      </c>
      <c r="I111" s="125" t="s">
        <v>32</v>
      </c>
      <c r="J111" s="35" t="s">
        <v>3</v>
      </c>
      <c r="K111" s="124" t="s">
        <v>31</v>
      </c>
      <c r="L111" s="125" t="s">
        <v>32</v>
      </c>
      <c r="M111" s="35" t="s">
        <v>3</v>
      </c>
      <c r="N111" s="124" t="s">
        <v>31</v>
      </c>
      <c r="O111" s="125" t="s">
        <v>32</v>
      </c>
      <c r="P111" s="454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38" t="s">
        <v>14</v>
      </c>
      <c r="B112" s="224">
        <v>90</v>
      </c>
      <c r="C112" s="225">
        <v>174</v>
      </c>
      <c r="D112" s="226">
        <v>264</v>
      </c>
      <c r="E112" s="224">
        <v>112</v>
      </c>
      <c r="F112" s="225">
        <v>146</v>
      </c>
      <c r="G112" s="226">
        <v>258</v>
      </c>
      <c r="H112" s="224">
        <v>84</v>
      </c>
      <c r="I112" s="225">
        <v>152</v>
      </c>
      <c r="J112" s="227">
        <v>236</v>
      </c>
      <c r="K112" s="228">
        <v>136</v>
      </c>
      <c r="L112" s="225">
        <v>36</v>
      </c>
      <c r="M112" s="227">
        <v>172</v>
      </c>
      <c r="N112" s="207">
        <f t="shared" ref="N112:P117" si="8">B112+E112+H112+K112</f>
        <v>422</v>
      </c>
      <c r="O112" s="208">
        <f t="shared" si="8"/>
        <v>508</v>
      </c>
      <c r="P112" s="209">
        <f t="shared" si="8"/>
        <v>930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41</v>
      </c>
      <c r="AE112" s="10"/>
      <c r="AF112" s="10"/>
      <c r="AG112" s="10"/>
      <c r="AH112" s="10"/>
    </row>
    <row r="113" spans="1:34" ht="42.75" customHeight="1" x14ac:dyDescent="0.3">
      <c r="A113" s="29" t="s">
        <v>44</v>
      </c>
      <c r="B113" s="229">
        <v>88</v>
      </c>
      <c r="C113" s="230">
        <v>97</v>
      </c>
      <c r="D113" s="231">
        <v>185</v>
      </c>
      <c r="E113" s="229">
        <v>115</v>
      </c>
      <c r="F113" s="230">
        <v>48</v>
      </c>
      <c r="G113" s="231">
        <v>163</v>
      </c>
      <c r="H113" s="229">
        <v>93</v>
      </c>
      <c r="I113" s="230">
        <v>28</v>
      </c>
      <c r="J113" s="232">
        <v>121</v>
      </c>
      <c r="K113" s="233">
        <v>33</v>
      </c>
      <c r="L113" s="230">
        <v>12</v>
      </c>
      <c r="M113" s="232">
        <v>45</v>
      </c>
      <c r="N113" s="207">
        <f t="shared" si="8"/>
        <v>329</v>
      </c>
      <c r="O113" s="208">
        <f t="shared" si="8"/>
        <v>185</v>
      </c>
      <c r="P113" s="209">
        <f t="shared" si="8"/>
        <v>514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0" t="s">
        <v>15</v>
      </c>
      <c r="B114" s="229">
        <v>106</v>
      </c>
      <c r="C114" s="230">
        <v>27</v>
      </c>
      <c r="D114" s="231">
        <v>133</v>
      </c>
      <c r="E114" s="229">
        <v>107</v>
      </c>
      <c r="F114" s="230">
        <v>34</v>
      </c>
      <c r="G114" s="231">
        <v>141</v>
      </c>
      <c r="H114" s="229">
        <v>74</v>
      </c>
      <c r="I114" s="230">
        <v>29</v>
      </c>
      <c r="J114" s="231">
        <v>103</v>
      </c>
      <c r="K114" s="229">
        <v>64</v>
      </c>
      <c r="L114" s="230">
        <v>45</v>
      </c>
      <c r="M114" s="232">
        <v>109</v>
      </c>
      <c r="N114" s="207">
        <f t="shared" si="8"/>
        <v>351</v>
      </c>
      <c r="O114" s="208">
        <f t="shared" si="8"/>
        <v>135</v>
      </c>
      <c r="P114" s="209">
        <f t="shared" si="8"/>
        <v>486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1" t="s">
        <v>16</v>
      </c>
      <c r="B115" s="210">
        <v>127</v>
      </c>
      <c r="C115" s="234">
        <v>55</v>
      </c>
      <c r="D115" s="235">
        <v>182</v>
      </c>
      <c r="E115" s="210">
        <v>121</v>
      </c>
      <c r="F115" s="234">
        <v>48</v>
      </c>
      <c r="G115" s="235">
        <v>169</v>
      </c>
      <c r="H115" s="210">
        <v>116</v>
      </c>
      <c r="I115" s="234">
        <v>53</v>
      </c>
      <c r="J115" s="235">
        <v>169</v>
      </c>
      <c r="K115" s="210">
        <v>133</v>
      </c>
      <c r="L115" s="234">
        <v>57</v>
      </c>
      <c r="M115" s="236">
        <v>190</v>
      </c>
      <c r="N115" s="207">
        <f t="shared" si="8"/>
        <v>497</v>
      </c>
      <c r="O115" s="208">
        <f t="shared" si="8"/>
        <v>213</v>
      </c>
      <c r="P115" s="209">
        <f t="shared" si="8"/>
        <v>710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0" t="str">
        <f>'[1]Свод по ССЗ '!A12</f>
        <v xml:space="preserve">Техникум гидромелиорации </v>
      </c>
      <c r="B116" s="237">
        <f>'[1]Свод по ССЗ '!B12</f>
        <v>76</v>
      </c>
      <c r="C116" s="238">
        <f>'[1]Свод по ССЗ '!C12</f>
        <v>40</v>
      </c>
      <c r="D116" s="239">
        <f>'[1]Свод по ССЗ '!D12</f>
        <v>116</v>
      </c>
      <c r="E116" s="237">
        <f>'[1]Свод по ССЗ '!E12</f>
        <v>88</v>
      </c>
      <c r="F116" s="238">
        <f>'[1]Свод по ССЗ '!F12</f>
        <v>22</v>
      </c>
      <c r="G116" s="240">
        <f>'[1]Свод по ССЗ '!G12</f>
        <v>110</v>
      </c>
      <c r="H116" s="241">
        <f>'[1]Свод по ССЗ '!H12</f>
        <v>40</v>
      </c>
      <c r="I116" s="238">
        <f>'[1]Свод по ССЗ '!I12</f>
        <v>32</v>
      </c>
      <c r="J116" s="239">
        <f>'[1]Свод по ССЗ '!J12</f>
        <v>72</v>
      </c>
      <c r="K116" s="237">
        <f>'[1]Свод по ССЗ '!K12</f>
        <v>19</v>
      </c>
      <c r="L116" s="238">
        <f>'[1]Свод по ССЗ '!L12</f>
        <v>8</v>
      </c>
      <c r="M116" s="240">
        <f>'[1]Свод по ССЗ '!M12</f>
        <v>27</v>
      </c>
      <c r="N116" s="207">
        <f t="shared" ref="N116" si="9">B116+E116+H116+K116</f>
        <v>223</v>
      </c>
      <c r="O116" s="208">
        <f t="shared" ref="O116" si="10">C116+F116+I116+L116</f>
        <v>102</v>
      </c>
      <c r="P116" s="209">
        <f t="shared" ref="P116" si="11">D116+G116+J116+M116</f>
        <v>325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2" t="s">
        <v>18</v>
      </c>
      <c r="B117" s="197">
        <v>134</v>
      </c>
      <c r="C117" s="198">
        <v>176</v>
      </c>
      <c r="D117" s="199">
        <v>310</v>
      </c>
      <c r="E117" s="197">
        <v>126</v>
      </c>
      <c r="F117" s="198">
        <v>172</v>
      </c>
      <c r="G117" s="199">
        <v>298</v>
      </c>
      <c r="H117" s="197">
        <v>126</v>
      </c>
      <c r="I117" s="198">
        <v>139</v>
      </c>
      <c r="J117" s="199">
        <v>265</v>
      </c>
      <c r="K117" s="197">
        <v>0</v>
      </c>
      <c r="L117" s="198">
        <v>0</v>
      </c>
      <c r="M117" s="200">
        <v>0</v>
      </c>
      <c r="N117" s="194">
        <f t="shared" si="8"/>
        <v>386</v>
      </c>
      <c r="O117" s="195">
        <f>C117+F117+I117+L117</f>
        <v>487</v>
      </c>
      <c r="P117" s="196">
        <f t="shared" si="8"/>
        <v>873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193" t="str">
        <f>'[2]Свод по ССЗ '!A14</f>
        <v xml:space="preserve">Многопрофильный колледж Юго-Восточной академии </v>
      </c>
      <c r="B118" s="242">
        <f>'[3]Свод по ССЗ '!B14</f>
        <v>0</v>
      </c>
      <c r="C118" s="243">
        <f>'[3]Свод по ССЗ '!C14</f>
        <v>70</v>
      </c>
      <c r="D118" s="244">
        <f>'[3]Свод по ССЗ '!D14</f>
        <v>70</v>
      </c>
      <c r="E118" s="242">
        <f>'[3]Свод по ССЗ '!E14</f>
        <v>0</v>
      </c>
      <c r="F118" s="243">
        <f>'[3]Свод по ССЗ '!F14</f>
        <v>0</v>
      </c>
      <c r="G118" s="244">
        <f>'[3]Свод по ССЗ '!G14</f>
        <v>0</v>
      </c>
      <c r="H118" s="242">
        <f>'[3]Свод по ССЗ '!H14</f>
        <v>0</v>
      </c>
      <c r="I118" s="243">
        <f>'[3]Свод по ССЗ '!I14</f>
        <v>0</v>
      </c>
      <c r="J118" s="244">
        <f>'[3]Свод по ССЗ '!J14</f>
        <v>0</v>
      </c>
      <c r="K118" s="242">
        <f>'[3]Свод по ССЗ '!K14</f>
        <v>0</v>
      </c>
      <c r="L118" s="243">
        <f>'[3]Свод по ССЗ '!L14</f>
        <v>0</v>
      </c>
      <c r="M118" s="245">
        <f>'[3]Свод по ССЗ '!M14</f>
        <v>0</v>
      </c>
      <c r="N118" s="194">
        <f t="shared" ref="N118" si="12">B118+E118+H118+K118</f>
        <v>0</v>
      </c>
      <c r="O118" s="195">
        <f>C118+F118+I118+L118</f>
        <v>70</v>
      </c>
      <c r="P118" s="196">
        <f t="shared" ref="P118" si="13">D118+G118+J118+M118</f>
        <v>70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28" t="s">
        <v>35</v>
      </c>
      <c r="B119" s="211">
        <v>66</v>
      </c>
      <c r="C119" s="212">
        <v>255</v>
      </c>
      <c r="D119" s="213">
        <v>321</v>
      </c>
      <c r="E119" s="211">
        <v>73</v>
      </c>
      <c r="F119" s="212">
        <v>133</v>
      </c>
      <c r="G119" s="213">
        <v>206</v>
      </c>
      <c r="H119" s="211">
        <v>70</v>
      </c>
      <c r="I119" s="212">
        <v>97</v>
      </c>
      <c r="J119" s="213">
        <v>167</v>
      </c>
      <c r="K119" s="211">
        <v>56</v>
      </c>
      <c r="L119" s="212">
        <v>76</v>
      </c>
      <c r="M119" s="214">
        <v>132</v>
      </c>
      <c r="N119" s="207">
        <f t="shared" ref="N119:P119" si="14">B119+E119+H119+K119</f>
        <v>265</v>
      </c>
      <c r="O119" s="208">
        <f t="shared" si="14"/>
        <v>561</v>
      </c>
      <c r="P119" s="209">
        <f t="shared" si="14"/>
        <v>826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0" t="str">
        <f>'[2]Свод по ССЗ '!A16</f>
        <v>Итого :</v>
      </c>
      <c r="B120" s="126">
        <f t="shared" ref="B120:O120" si="15">SUM(B112:B119)</f>
        <v>687</v>
      </c>
      <c r="C120" s="127">
        <f t="shared" si="15"/>
        <v>894</v>
      </c>
      <c r="D120" s="128">
        <f t="shared" si="15"/>
        <v>1581</v>
      </c>
      <c r="E120" s="126">
        <f t="shared" si="15"/>
        <v>742</v>
      </c>
      <c r="F120" s="127">
        <f t="shared" si="15"/>
        <v>603</v>
      </c>
      <c r="G120" s="128">
        <f t="shared" si="15"/>
        <v>1345</v>
      </c>
      <c r="H120" s="126">
        <f t="shared" si="15"/>
        <v>603</v>
      </c>
      <c r="I120" s="127">
        <f t="shared" si="15"/>
        <v>530</v>
      </c>
      <c r="J120" s="129">
        <f t="shared" si="15"/>
        <v>1133</v>
      </c>
      <c r="K120" s="130">
        <f t="shared" si="15"/>
        <v>441</v>
      </c>
      <c r="L120" s="127">
        <f t="shared" si="15"/>
        <v>234</v>
      </c>
      <c r="M120" s="129">
        <f t="shared" si="15"/>
        <v>675</v>
      </c>
      <c r="N120" s="300">
        <f t="shared" si="15"/>
        <v>2473</v>
      </c>
      <c r="O120" s="131">
        <f t="shared" si="15"/>
        <v>2261</v>
      </c>
      <c r="P120" s="132">
        <f>SUM(P112:P119)</f>
        <v>4734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458" t="s">
        <v>19</v>
      </c>
      <c r="B121" s="458"/>
      <c r="C121" s="458"/>
      <c r="D121" s="458"/>
      <c r="E121" s="458"/>
      <c r="F121" s="458"/>
      <c r="G121" s="458"/>
      <c r="H121" s="458"/>
      <c r="I121" s="458"/>
      <c r="J121" s="458"/>
      <c r="K121" s="458"/>
      <c r="L121" s="458"/>
      <c r="M121" s="458"/>
      <c r="N121" s="458"/>
      <c r="O121" s="458"/>
      <c r="P121" s="458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444" t="s">
        <v>77</v>
      </c>
      <c r="B122" s="444"/>
      <c r="C122" s="444"/>
      <c r="D122" s="444"/>
      <c r="E122" s="444"/>
      <c r="F122" s="444"/>
      <c r="G122" s="444"/>
      <c r="H122" s="444"/>
      <c r="I122" s="444"/>
      <c r="J122" s="444"/>
      <c r="K122" s="444"/>
      <c r="L122" s="444"/>
      <c r="M122" s="444"/>
      <c r="N122" s="444"/>
      <c r="O122" s="444"/>
      <c r="P122" s="444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443" t="s">
        <v>13</v>
      </c>
      <c r="B123" s="443"/>
      <c r="C123" s="443"/>
      <c r="D123" s="443"/>
      <c r="E123" s="443"/>
      <c r="F123" s="443"/>
      <c r="G123" s="443"/>
      <c r="H123" s="443"/>
      <c r="I123" s="443"/>
      <c r="J123" s="443"/>
      <c r="K123" s="443"/>
      <c r="L123" s="443"/>
      <c r="M123" s="443"/>
      <c r="N123" s="443"/>
      <c r="O123" s="443"/>
      <c r="P123" s="44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14" t="s">
        <v>38</v>
      </c>
      <c r="B124" s="446" t="s">
        <v>8</v>
      </c>
      <c r="C124" s="447"/>
      <c r="D124" s="448"/>
      <c r="E124" s="446" t="s">
        <v>9</v>
      </c>
      <c r="F124" s="447"/>
      <c r="G124" s="448"/>
      <c r="H124" s="446" t="s">
        <v>10</v>
      </c>
      <c r="I124" s="447"/>
      <c r="J124" s="448"/>
      <c r="K124" s="446" t="s">
        <v>23</v>
      </c>
      <c r="L124" s="447"/>
      <c r="M124" s="448"/>
      <c r="N124" s="446" t="s">
        <v>1</v>
      </c>
      <c r="O124" s="448"/>
      <c r="P124" s="452" t="s">
        <v>24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15"/>
      <c r="B125" s="449"/>
      <c r="C125" s="450"/>
      <c r="D125" s="451"/>
      <c r="E125" s="449"/>
      <c r="F125" s="450"/>
      <c r="G125" s="451"/>
      <c r="H125" s="449"/>
      <c r="I125" s="450"/>
      <c r="J125" s="451"/>
      <c r="K125" s="449"/>
      <c r="L125" s="450"/>
      <c r="M125" s="451"/>
      <c r="N125" s="449"/>
      <c r="O125" s="451"/>
      <c r="P125" s="45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43</v>
      </c>
      <c r="AE125" s="10"/>
      <c r="AF125" s="10"/>
      <c r="AG125" s="10"/>
      <c r="AH125" s="10"/>
    </row>
    <row r="126" spans="1:34" ht="69" customHeight="1" thickBot="1" x14ac:dyDescent="0.3">
      <c r="A126" s="115"/>
      <c r="B126" s="133" t="s">
        <v>31</v>
      </c>
      <c r="C126" s="134" t="s">
        <v>32</v>
      </c>
      <c r="D126" s="35" t="s">
        <v>3</v>
      </c>
      <c r="E126" s="133" t="s">
        <v>31</v>
      </c>
      <c r="F126" s="134" t="s">
        <v>32</v>
      </c>
      <c r="G126" s="35" t="s">
        <v>3</v>
      </c>
      <c r="H126" s="133" t="s">
        <v>31</v>
      </c>
      <c r="I126" s="134" t="s">
        <v>32</v>
      </c>
      <c r="J126" s="35" t="s">
        <v>3</v>
      </c>
      <c r="K126" s="133" t="s">
        <v>31</v>
      </c>
      <c r="L126" s="134" t="s">
        <v>32</v>
      </c>
      <c r="M126" s="35" t="s">
        <v>3</v>
      </c>
      <c r="N126" s="133" t="s">
        <v>31</v>
      </c>
      <c r="O126" s="134" t="s">
        <v>32</v>
      </c>
      <c r="P126" s="453"/>
      <c r="Q126" s="10"/>
      <c r="R126" s="10"/>
      <c r="S126" s="10"/>
      <c r="T126" s="10" t="s">
        <v>49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301" t="s">
        <v>14</v>
      </c>
      <c r="B127" s="330">
        <v>0</v>
      </c>
      <c r="C127" s="246">
        <v>121</v>
      </c>
      <c r="D127" s="247">
        <v>121</v>
      </c>
      <c r="E127" s="330">
        <v>0</v>
      </c>
      <c r="F127" s="246">
        <v>41</v>
      </c>
      <c r="G127" s="247">
        <v>41</v>
      </c>
      <c r="H127" s="330">
        <v>0</v>
      </c>
      <c r="I127" s="246">
        <v>0</v>
      </c>
      <c r="J127" s="248">
        <v>0</v>
      </c>
      <c r="K127" s="249">
        <v>0</v>
      </c>
      <c r="L127" s="246">
        <v>0</v>
      </c>
      <c r="M127" s="248">
        <v>0</v>
      </c>
      <c r="N127" s="250">
        <f t="shared" ref="N127:P132" si="16">B127+E127+H127+K127</f>
        <v>0</v>
      </c>
      <c r="O127" s="251">
        <f t="shared" si="16"/>
        <v>162</v>
      </c>
      <c r="P127" s="252">
        <f t="shared" si="16"/>
        <v>162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29" t="s">
        <v>44</v>
      </c>
      <c r="B128" s="215">
        <v>17</v>
      </c>
      <c r="C128" s="253">
        <v>25</v>
      </c>
      <c r="D128" s="254">
        <v>42</v>
      </c>
      <c r="E128" s="215">
        <v>12</v>
      </c>
      <c r="F128" s="253">
        <v>8</v>
      </c>
      <c r="G128" s="254">
        <v>20</v>
      </c>
      <c r="H128" s="215">
        <v>7</v>
      </c>
      <c r="I128" s="253">
        <v>25</v>
      </c>
      <c r="J128" s="254">
        <v>32</v>
      </c>
      <c r="K128" s="215">
        <v>7</v>
      </c>
      <c r="L128" s="253">
        <v>10</v>
      </c>
      <c r="M128" s="254">
        <v>17</v>
      </c>
      <c r="N128" s="255">
        <f t="shared" si="16"/>
        <v>43</v>
      </c>
      <c r="O128" s="256">
        <f t="shared" si="16"/>
        <v>68</v>
      </c>
      <c r="P128" s="257">
        <f t="shared" si="16"/>
        <v>111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0" t="s">
        <v>15</v>
      </c>
      <c r="B129" s="215">
        <v>0</v>
      </c>
      <c r="C129" s="253">
        <v>10</v>
      </c>
      <c r="D129" s="254">
        <v>10</v>
      </c>
      <c r="E129" s="215">
        <v>0</v>
      </c>
      <c r="F129" s="253">
        <v>25</v>
      </c>
      <c r="G129" s="254">
        <v>25</v>
      </c>
      <c r="H129" s="215">
        <v>0</v>
      </c>
      <c r="I129" s="253">
        <v>29</v>
      </c>
      <c r="J129" s="254">
        <v>29</v>
      </c>
      <c r="K129" s="215">
        <v>0</v>
      </c>
      <c r="L129" s="253">
        <v>1</v>
      </c>
      <c r="M129" s="254">
        <v>1</v>
      </c>
      <c r="N129" s="255">
        <f>B129+E129+H129+K129</f>
        <v>0</v>
      </c>
      <c r="O129" s="256">
        <f t="shared" si="16"/>
        <v>65</v>
      </c>
      <c r="P129" s="257">
        <f t="shared" si="16"/>
        <v>65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0" t="s">
        <v>16</v>
      </c>
      <c r="B130" s="215">
        <v>10</v>
      </c>
      <c r="C130" s="253">
        <v>28</v>
      </c>
      <c r="D130" s="254">
        <v>38</v>
      </c>
      <c r="E130" s="215">
        <v>9</v>
      </c>
      <c r="F130" s="253">
        <v>1</v>
      </c>
      <c r="G130" s="254">
        <v>10</v>
      </c>
      <c r="H130" s="215">
        <v>6</v>
      </c>
      <c r="I130" s="253">
        <v>13</v>
      </c>
      <c r="J130" s="254">
        <v>19</v>
      </c>
      <c r="K130" s="215">
        <v>20</v>
      </c>
      <c r="L130" s="253">
        <v>17</v>
      </c>
      <c r="M130" s="254">
        <v>37</v>
      </c>
      <c r="N130" s="255">
        <f>B130+E130+H130+K130</f>
        <v>45</v>
      </c>
      <c r="O130" s="256">
        <f t="shared" si="16"/>
        <v>59</v>
      </c>
      <c r="P130" s="257">
        <f t="shared" si="16"/>
        <v>104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35" t="s">
        <v>35</v>
      </c>
      <c r="B131" s="210">
        <v>0</v>
      </c>
      <c r="C131" s="234">
        <v>48</v>
      </c>
      <c r="D131" s="235">
        <v>48</v>
      </c>
      <c r="E131" s="210">
        <v>0</v>
      </c>
      <c r="F131" s="234">
        <v>0</v>
      </c>
      <c r="G131" s="235">
        <v>0</v>
      </c>
      <c r="H131" s="210">
        <v>0</v>
      </c>
      <c r="I131" s="234">
        <v>0</v>
      </c>
      <c r="J131" s="235">
        <v>0</v>
      </c>
      <c r="K131" s="210">
        <v>0</v>
      </c>
      <c r="L131" s="234">
        <v>0</v>
      </c>
      <c r="M131" s="236">
        <v>0</v>
      </c>
      <c r="N131" s="258">
        <f t="shared" ref="N131" si="17">B131+E131+H131+K131</f>
        <v>0</v>
      </c>
      <c r="O131" s="259">
        <f t="shared" si="16"/>
        <v>48</v>
      </c>
      <c r="P131" s="260">
        <f t="shared" si="16"/>
        <v>48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36" t="s">
        <v>17</v>
      </c>
      <c r="B132" s="216">
        <v>0</v>
      </c>
      <c r="C132" s="261">
        <v>21</v>
      </c>
      <c r="D132" s="262">
        <v>21</v>
      </c>
      <c r="E132" s="216">
        <v>0</v>
      </c>
      <c r="F132" s="261">
        <v>5</v>
      </c>
      <c r="G132" s="262">
        <v>5</v>
      </c>
      <c r="H132" s="216">
        <v>0</v>
      </c>
      <c r="I132" s="261">
        <v>8</v>
      </c>
      <c r="J132" s="262">
        <v>8</v>
      </c>
      <c r="K132" s="216">
        <v>14</v>
      </c>
      <c r="L132" s="261">
        <v>22</v>
      </c>
      <c r="M132" s="262">
        <v>36</v>
      </c>
      <c r="N132" s="263">
        <f t="shared" si="16"/>
        <v>14</v>
      </c>
      <c r="O132" s="264">
        <f t="shared" si="16"/>
        <v>56</v>
      </c>
      <c r="P132" s="265">
        <f t="shared" si="16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0" t="s">
        <v>55</v>
      </c>
      <c r="B133" s="137">
        <f>SUM(B127:B132)</f>
        <v>27</v>
      </c>
      <c r="C133" s="137">
        <f t="shared" ref="C133:P133" si="18">SUM(C127:C132)</f>
        <v>253</v>
      </c>
      <c r="D133" s="137">
        <f t="shared" si="18"/>
        <v>280</v>
      </c>
      <c r="E133" s="137">
        <f t="shared" si="18"/>
        <v>21</v>
      </c>
      <c r="F133" s="137">
        <f t="shared" si="18"/>
        <v>80</v>
      </c>
      <c r="G133" s="138">
        <f t="shared" si="18"/>
        <v>101</v>
      </c>
      <c r="H133" s="302">
        <f t="shared" si="18"/>
        <v>13</v>
      </c>
      <c r="I133" s="137">
        <f t="shared" si="18"/>
        <v>75</v>
      </c>
      <c r="J133" s="137">
        <f t="shared" si="18"/>
        <v>88</v>
      </c>
      <c r="K133" s="137">
        <f t="shared" si="18"/>
        <v>41</v>
      </c>
      <c r="L133" s="137">
        <f t="shared" si="18"/>
        <v>50</v>
      </c>
      <c r="M133" s="137">
        <f t="shared" si="18"/>
        <v>91</v>
      </c>
      <c r="N133" s="137">
        <f t="shared" si="18"/>
        <v>102</v>
      </c>
      <c r="O133" s="137">
        <f t="shared" si="18"/>
        <v>458</v>
      </c>
      <c r="P133" s="138">
        <f t="shared" si="18"/>
        <v>560</v>
      </c>
    </row>
    <row r="134" spans="1:34" ht="34.5" customHeight="1" x14ac:dyDescent="0.3">
      <c r="A134" s="443" t="s">
        <v>56</v>
      </c>
      <c r="B134" s="443"/>
      <c r="C134" s="443"/>
      <c r="D134" s="443"/>
      <c r="E134" s="443"/>
      <c r="F134" s="443"/>
      <c r="G134" s="443"/>
      <c r="H134" s="443"/>
      <c r="I134" s="443"/>
      <c r="J134" s="443"/>
      <c r="K134" s="443"/>
      <c r="L134" s="443"/>
      <c r="M134" s="443"/>
      <c r="N134" s="443"/>
      <c r="O134" s="443"/>
      <c r="P134" s="443"/>
    </row>
    <row r="135" spans="1:34" ht="33" customHeight="1" thickBot="1" x14ac:dyDescent="0.25">
      <c r="A135" s="444" t="s">
        <v>77</v>
      </c>
      <c r="B135" s="444"/>
      <c r="C135" s="444"/>
      <c r="D135" s="444"/>
      <c r="E135" s="444"/>
      <c r="F135" s="444"/>
      <c r="G135" s="444"/>
      <c r="H135" s="444"/>
      <c r="I135" s="444"/>
      <c r="J135" s="444"/>
      <c r="K135" s="444"/>
      <c r="L135" s="444"/>
      <c r="M135" s="444"/>
      <c r="N135" s="444"/>
      <c r="O135" s="444"/>
      <c r="P135" s="444"/>
    </row>
    <row r="136" spans="1:34" ht="15.75" x14ac:dyDescent="0.2">
      <c r="A136" s="202" t="s">
        <v>38</v>
      </c>
      <c r="B136" s="455" t="s">
        <v>8</v>
      </c>
      <c r="C136" s="447"/>
      <c r="D136" s="456"/>
      <c r="E136" s="455" t="s">
        <v>9</v>
      </c>
      <c r="F136" s="447"/>
      <c r="G136" s="456"/>
      <c r="H136" s="455" t="s">
        <v>10</v>
      </c>
      <c r="I136" s="447"/>
      <c r="J136" s="456"/>
      <c r="K136" s="455" t="s">
        <v>23</v>
      </c>
      <c r="L136" s="447"/>
      <c r="M136" s="456"/>
      <c r="N136" s="455" t="s">
        <v>1</v>
      </c>
      <c r="O136" s="456"/>
      <c r="P136" s="452" t="s">
        <v>24</v>
      </c>
      <c r="S136" s="1" t="s">
        <v>49</v>
      </c>
    </row>
    <row r="137" spans="1:34" ht="10.5" customHeight="1" thickBot="1" x14ac:dyDescent="0.25">
      <c r="A137" s="203"/>
      <c r="B137" s="457"/>
      <c r="C137" s="450"/>
      <c r="D137" s="451"/>
      <c r="E137" s="457"/>
      <c r="F137" s="450"/>
      <c r="G137" s="451"/>
      <c r="H137" s="457"/>
      <c r="I137" s="450"/>
      <c r="J137" s="451"/>
      <c r="K137" s="457"/>
      <c r="L137" s="450"/>
      <c r="M137" s="451"/>
      <c r="N137" s="457"/>
      <c r="O137" s="451"/>
      <c r="P137" s="453"/>
    </row>
    <row r="138" spans="1:34" ht="68.25" customHeight="1" thickBot="1" x14ac:dyDescent="0.25">
      <c r="A138" s="203"/>
      <c r="B138" s="133" t="s">
        <v>31</v>
      </c>
      <c r="C138" s="134" t="s">
        <v>32</v>
      </c>
      <c r="D138" s="35" t="s">
        <v>3</v>
      </c>
      <c r="E138" s="133" t="s">
        <v>31</v>
      </c>
      <c r="F138" s="134" t="s">
        <v>32</v>
      </c>
      <c r="G138" s="35" t="s">
        <v>3</v>
      </c>
      <c r="H138" s="133" t="s">
        <v>31</v>
      </c>
      <c r="I138" s="134" t="s">
        <v>32</v>
      </c>
      <c r="J138" s="35" t="s">
        <v>3</v>
      </c>
      <c r="K138" s="133" t="s">
        <v>31</v>
      </c>
      <c r="L138" s="134" t="s">
        <v>32</v>
      </c>
      <c r="M138" s="35" t="s">
        <v>3</v>
      </c>
      <c r="N138" s="133" t="s">
        <v>31</v>
      </c>
      <c r="O138" s="134" t="s">
        <v>32</v>
      </c>
      <c r="P138" s="453"/>
    </row>
    <row r="139" spans="1:34" ht="47.25" customHeight="1" thickBot="1" x14ac:dyDescent="0.25">
      <c r="A139" s="103" t="s">
        <v>18</v>
      </c>
      <c r="B139" s="351">
        <v>0</v>
      </c>
      <c r="C139" s="217">
        <v>170</v>
      </c>
      <c r="D139" s="218">
        <v>170</v>
      </c>
      <c r="E139" s="351">
        <v>0</v>
      </c>
      <c r="F139" s="217">
        <v>104</v>
      </c>
      <c r="G139" s="218">
        <v>104</v>
      </c>
      <c r="H139" s="351">
        <v>0</v>
      </c>
      <c r="I139" s="217">
        <v>0</v>
      </c>
      <c r="J139" s="218">
        <v>0</v>
      </c>
      <c r="K139" s="351">
        <v>0</v>
      </c>
      <c r="L139" s="217">
        <v>0</v>
      </c>
      <c r="M139" s="303">
        <v>0</v>
      </c>
      <c r="N139" s="304">
        <f>B139+E139+H139+K139</f>
        <v>0</v>
      </c>
      <c r="O139" s="305">
        <f t="shared" ref="O139" si="19">C139+F139+I139+L139</f>
        <v>274</v>
      </c>
      <c r="P139" s="306">
        <f>D139+G139+J139+M139</f>
        <v>274</v>
      </c>
    </row>
    <row r="140" spans="1:34" ht="12.75" customHeight="1" thickBot="1" x14ac:dyDescent="0.25"/>
    <row r="141" spans="1:34" ht="24.75" customHeight="1" thickBot="1" x14ac:dyDescent="0.25">
      <c r="A141" s="26" t="s">
        <v>20</v>
      </c>
      <c r="B141" s="186">
        <f>N120+N133+N139</f>
        <v>2575</v>
      </c>
      <c r="C141" s="186">
        <f>O120+O133+O139</f>
        <v>2993</v>
      </c>
      <c r="D141" s="138">
        <f>P120+P133+P139</f>
        <v>5568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34</v>
      </c>
      <c r="B144" s="191">
        <f>B76+B105+B141</f>
        <v>17161</v>
      </c>
      <c r="C144" s="191">
        <f>C76+C105+C141</f>
        <v>9860</v>
      </c>
      <c r="D144" s="191">
        <f>D76+D105+D141</f>
        <v>27021</v>
      </c>
      <c r="L144" s="1" t="s">
        <v>49</v>
      </c>
    </row>
    <row r="148" spans="1:8" ht="20.25" x14ac:dyDescent="0.3">
      <c r="B148" s="16"/>
    </row>
    <row r="149" spans="1:8" ht="26.25" x14ac:dyDescent="0.4">
      <c r="A149" s="27"/>
      <c r="B149" s="27"/>
      <c r="C149" s="27"/>
      <c r="D149" s="27"/>
      <c r="E149" s="27"/>
      <c r="F149" s="27"/>
      <c r="G149" s="27"/>
      <c r="H149" s="27"/>
    </row>
  </sheetData>
  <mergeCells count="110"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2024-05-08T13:02:29Z</dcterms:modified>
</cp:coreProperties>
</file>