
<file path=[Content_Types].xml><?xml version="1.0" encoding="utf-8"?>
<Types xmlns="http://schemas.openxmlformats.org/package/2006/content-types">
  <Default Extension="wmf" ContentType="image/x-wmf"/>
  <Default Extension="png" ContentType="image/png"/>
  <Default Extension="jpeg" ContentType="image/jpeg"/>
  <Default Extension="xml" ContentType="application/xml"/>
  <Default Extension="rels" ContentType="application/vnd.openxmlformats-package.relationships+xml"/>
  <Default Extension="bin" ContentType="application/vnd.openxmlformats-officedocument.oleObject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 standalone="yes"?><Relationships xmlns="http://schemas.openxmlformats.org/package/2006/relationships"><Relationship  Id="rId3" Type="http://schemas.openxmlformats.org/officeDocument/2006/relationships/officeDocument" Target="xl/workbook.xml"/><Relationship  Id="rId2" Type="http://schemas.openxmlformats.org/package/2006/relationships/metadata/core-properties" Target="docProps/core.xml"/><Relationship  Id="rId1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workbookPr/>
  <bookViews>
    <workbookView xWindow="360" yWindow="15" windowWidth="20955" windowHeight="9720" activeTab="0"/>
  </bookViews>
  <sheets>
    <sheet name="СВОД  итого по КФУ (4)" sheetId="1" state="visible" r:id="rId1"/>
  </sheets>
  <definedNames>
    <definedName name="_xlnm.Print_Area" localSheetId="0">'СВОД  итого по КФУ (4)'!$A$1:$AK$164</definedName>
  </definedNames>
  <calcPr/>
</workbook>
</file>

<file path=xl/sharedStrings.xml><?xml version="1.0" encoding="utf-8"?>
<sst xmlns="http://schemas.openxmlformats.org/spreadsheetml/2006/main" count="92" uniqueCount="92">
  <si>
    <t xml:space="preserve">Сводная ведомость контингента бакалавриата и магистратуры  очной формы обучения КФУ имени В.И. Вернадского</t>
  </si>
  <si>
    <t xml:space="preserve">на 01.01.2025 года</t>
  </si>
  <si>
    <t xml:space="preserve">Бакалавриат  и магистратура</t>
  </si>
  <si>
    <t xml:space="preserve">Структурное подразделение (филиал)</t>
  </si>
  <si>
    <t xml:space="preserve"> 1 год обучения</t>
  </si>
  <si>
    <t xml:space="preserve"> 2 год обучения</t>
  </si>
  <si>
    <t xml:space="preserve"> 3 год обучения</t>
  </si>
  <si>
    <t xml:space="preserve"> 4 год обучения</t>
  </si>
  <si>
    <t xml:space="preserve"> 5 год обучения</t>
  </si>
  <si>
    <t>ВСЕГО</t>
  </si>
  <si>
    <t xml:space="preserve">1 год обучения</t>
  </si>
  <si>
    <t xml:space="preserve">2 год обучения</t>
  </si>
  <si>
    <t xml:space="preserve">ВСЕГО </t>
  </si>
  <si>
    <t xml:space="preserve">Всего </t>
  </si>
  <si>
    <t xml:space="preserve">БАКАЛАВРЫ  </t>
  </si>
  <si>
    <t>МАГИСТР</t>
  </si>
  <si>
    <t xml:space="preserve">за счет бюдж. ассиг.</t>
  </si>
  <si>
    <t xml:space="preserve">На основе догов. о платных образов. услугах</t>
  </si>
  <si>
    <t>Всего</t>
  </si>
  <si>
    <t>оч./о</t>
  </si>
  <si>
    <t xml:space="preserve">Таврическая академия</t>
  </si>
  <si>
    <t xml:space="preserve">Институт  филологии</t>
  </si>
  <si>
    <t xml:space="preserve">Институт медиакоммуникаций, медиатехнологий и дизайна</t>
  </si>
  <si>
    <t xml:space="preserve">Институт биохимических технологий, экологии и фармации</t>
  </si>
  <si>
    <t xml:space="preserve">Академия строительства и архитектуры</t>
  </si>
  <si>
    <t xml:space="preserve">Агротехнологическая академия </t>
  </si>
  <si>
    <t xml:space="preserve">Физико-технический институт</t>
  </si>
  <si>
    <t xml:space="preserve">Институт экономики и управления</t>
  </si>
  <si>
    <t xml:space="preserve">Медицинская академия имени С.И.Георгиевского</t>
  </si>
  <si>
    <t xml:space="preserve">Институт педагогического образования и менеджмента                   (г. Армянск)</t>
  </si>
  <si>
    <t xml:space="preserve">Гуманитарно-педагогическая академия               ( г. Ялта)</t>
  </si>
  <si>
    <t xml:space="preserve">Евпаторийский институт социальных наук </t>
  </si>
  <si>
    <t xml:space="preserve"> Юго-Восточная академия</t>
  </si>
  <si>
    <t xml:space="preserve">Севастопольский экономико-гуманитарный институт </t>
  </si>
  <si>
    <t xml:space="preserve">Итого по формам обучения</t>
  </si>
  <si>
    <t xml:space="preserve">Сводная ведомость контингента бакалавриата и магистратуры  заочной формы обучения КФУ имени В.И. Вернадского</t>
  </si>
  <si>
    <t xml:space="preserve"> 6 год обучения</t>
  </si>
  <si>
    <t xml:space="preserve">3 год обучения</t>
  </si>
  <si>
    <t xml:space="preserve">ИТОГО </t>
  </si>
  <si>
    <t xml:space="preserve">Всего з/о</t>
  </si>
  <si>
    <t xml:space="preserve">Сводная ведомость контингента специалитета  очной формы обучения по состоянию на 01.01.2025 года</t>
  </si>
  <si>
    <t xml:space="preserve">Структурное подразделение/направление подготовки</t>
  </si>
  <si>
    <t xml:space="preserve">4 год обучения</t>
  </si>
  <si>
    <t xml:space="preserve">5 год обучения</t>
  </si>
  <si>
    <t xml:space="preserve">6 год обучения</t>
  </si>
  <si>
    <t>Специалитет</t>
  </si>
  <si>
    <t xml:space="preserve">Гуманитарно-педагогическая академия          ( г. Ялта)</t>
  </si>
  <si>
    <t xml:space="preserve">Сводная ведомость контингента специалитета очно- заочной формы обучения по состоянию на 01.01.2025 года</t>
  </si>
  <si>
    <t xml:space="preserve">за счет договоров об оказан образов. услуг</t>
  </si>
  <si>
    <t xml:space="preserve">Институт педагогического образования и менеджмента                       (г. Армянск)</t>
  </si>
  <si>
    <t xml:space="preserve">Сводная ведомость контингента специалитета  заочной формы обучения по состоянию на 01.01.2025 года</t>
  </si>
  <si>
    <t xml:space="preserve"> </t>
  </si>
  <si>
    <t xml:space="preserve">Сводная ведомость контингента бакалавриата и магистратуры очно-заочной  формы обучения на 01.01.2025 года</t>
  </si>
  <si>
    <t xml:space="preserve">Всего  бакалавры</t>
  </si>
  <si>
    <t xml:space="preserve">Институт педагогического образования и менеджмента               (г. Армянск)</t>
  </si>
  <si>
    <t xml:space="preserve">Итого очная  форма обучения </t>
  </si>
  <si>
    <t xml:space="preserve">Итого заочная формы обучения:</t>
  </si>
  <si>
    <t xml:space="preserve">  </t>
  </si>
  <si>
    <t xml:space="preserve">Итого очно- заочная формы обучения:</t>
  </si>
  <si>
    <t xml:space="preserve">ИТОГО   ВО</t>
  </si>
  <si>
    <t xml:space="preserve">Контингент аспирантуры   ОФО  по состоянию на 01.01.2025  г.</t>
  </si>
  <si>
    <t xml:space="preserve">Факультет/направление подготовки</t>
  </si>
  <si>
    <t xml:space="preserve">Всего  аспирантура</t>
  </si>
  <si>
    <t xml:space="preserve">n  </t>
  </si>
  <si>
    <t xml:space="preserve">Институт  филологии </t>
  </si>
  <si>
    <t xml:space="preserve">Институт биотехнических технологий, экологии и фармации</t>
  </si>
  <si>
    <t xml:space="preserve">Агротехнологическая академия</t>
  </si>
  <si>
    <t xml:space="preserve">Гуманитарно-педагогическая академия (г. Ялта)</t>
  </si>
  <si>
    <t xml:space="preserve">Итого аспирантура</t>
  </si>
  <si>
    <t xml:space="preserve">Контингент Аспирантуры   ЗФО  по состоянию на 01.01.2025  г.</t>
  </si>
  <si>
    <t xml:space="preserve">Гуманитарно-педагогическая академия ( г. Ялта)</t>
  </si>
  <si>
    <r>
      <t xml:space="preserve">ИТОГО  </t>
    </r>
    <r>
      <rPr>
        <b/>
        <sz val="16"/>
        <rFont val="Times New Roman"/>
      </rPr>
      <t>Аспирантура</t>
    </r>
    <r>
      <rPr>
        <b/>
        <sz val="12"/>
        <rFont val="Times New Roman"/>
      </rPr>
      <t xml:space="preserve"> :</t>
    </r>
  </si>
  <si>
    <t xml:space="preserve">Сводная ведомость контингента по Очной форме обучения КФУ имени В.И. Вернадского</t>
  </si>
  <si>
    <t xml:space="preserve">Сводная ведомость контингента по Очной форме обучения КФУ имени В.И. Вернадскогона на 01.01.2025 года</t>
  </si>
  <si>
    <t>Колледжи</t>
  </si>
  <si>
    <t xml:space="preserve">Всего оч./о</t>
  </si>
  <si>
    <t xml:space="preserve">Таврический колледж</t>
  </si>
  <si>
    <t xml:space="preserve">   </t>
  </si>
  <si>
    <t xml:space="preserve">ОТКЗ"Агропромышленный колледж "</t>
  </si>
  <si>
    <t xml:space="preserve">Бахчисарайский колледж</t>
  </si>
  <si>
    <t xml:space="preserve">Прибрежненский аграрный колледж </t>
  </si>
  <si>
    <t xml:space="preserve">Техникум гидромелиорации </t>
  </si>
  <si>
    <t xml:space="preserve"> Медицинский колледж (структурное подразделение)</t>
  </si>
  <si>
    <t xml:space="preserve">Евпаторийский институт социальных наук (филиал)</t>
  </si>
  <si>
    <t xml:space="preserve">Гуманитарно-педагогическая академия( г. Ялта)</t>
  </si>
  <si>
    <t xml:space="preserve">Итого :</t>
  </si>
  <si>
    <t xml:space="preserve">Сводная ведомость контингента по Заочной форме обучения КФУ имени В.И. Вернадского</t>
  </si>
  <si>
    <t>-</t>
  </si>
  <si>
    <t xml:space="preserve">Сводная ведомость контингента по Очно-заочной форме обучения КФУ имени В.И. Вернадского</t>
  </si>
  <si>
    <t xml:space="preserve"> Медицинский колледж</t>
  </si>
  <si>
    <t xml:space="preserve">ИТОГО  КОЛЛЕДЖИ :</t>
  </si>
  <si>
    <t xml:space="preserve">ВСЕГО ПО КФУ: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</si>
</sst>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numFmts count="1">
    <numFmt numFmtId="160" formatCode="_-* #,##0.00&quot;р.&quot;_-;\-* #,##0.00&quot;р.&quot;_-;_-* &quot;-&quot;??&quot;р.&quot;_-;_-@_-"/>
  </numFmts>
  <fonts count="52">
    <font>
      <sz val="10.000000"/>
      <color theme="1"/>
      <name val="Arial Cyr"/>
    </font>
    <font>
      <b/>
      <sz val="14.000000"/>
      <color indexed="64"/>
      <name val="Times New Roman"/>
    </font>
    <font>
      <sz val="8.000000"/>
      <color indexed="64"/>
      <name val="Times New Roman"/>
    </font>
    <font>
      <sz val="11.000000"/>
      <color indexed="64"/>
      <name val="Times New Roman"/>
    </font>
    <font>
      <sz val="12.000000"/>
      <color indexed="64"/>
      <name val="Times New Roman"/>
    </font>
    <font>
      <b/>
      <sz val="8.000000"/>
      <color indexed="64"/>
      <name val="Times New Roman"/>
    </font>
    <font>
      <b/>
      <sz val="10.000000"/>
      <color indexed="64"/>
      <name val="Times New Roman"/>
    </font>
    <font>
      <sz val="10.000000"/>
      <name val="Arial Cyr"/>
    </font>
    <font>
      <b/>
      <sz val="18.000000"/>
      <name val="Times New Roman"/>
    </font>
    <font>
      <b/>
      <sz val="14.000000"/>
      <color theme="1"/>
      <name val="Times New Roman"/>
    </font>
    <font>
      <b/>
      <sz val="16.000000"/>
      <color theme="1"/>
      <name val="Times New Roman"/>
    </font>
    <font>
      <b/>
      <sz val="12.000000"/>
      <color theme="1"/>
      <name val="Times New Roman"/>
    </font>
    <font>
      <sz val="10.000000"/>
      <color theme="1"/>
      <name val="Times New Roman"/>
    </font>
    <font>
      <sz val="10.000000"/>
      <color indexed="64"/>
      <name val="Times New Roman"/>
    </font>
    <font>
      <b/>
      <sz val="16.000000"/>
      <name val="Times New Roman"/>
    </font>
    <font>
      <sz val="18.000000"/>
      <name val="Times New Roman"/>
    </font>
    <font>
      <b/>
      <i/>
      <sz val="16.000000"/>
      <name val="Times New Roman"/>
    </font>
    <font>
      <sz val="16.000000"/>
      <name val="Times New Roman"/>
    </font>
    <font>
      <b/>
      <sz val="20.000000"/>
      <name val="Times New Roman"/>
    </font>
    <font>
      <b/>
      <sz val="16.000000"/>
      <color indexed="64"/>
      <name val="Times New Roman"/>
    </font>
    <font>
      <sz val="16.000000"/>
      <name val="Arial Cyr"/>
    </font>
    <font>
      <sz val="12.000000"/>
      <name val="Arial Cyr"/>
    </font>
    <font>
      <b/>
      <sz val="12.000000"/>
      <name val="Arial Cyr"/>
    </font>
    <font>
      <b/>
      <sz val="18.000000"/>
      <color theme="1"/>
      <name val="Times New Roman"/>
    </font>
    <font>
      <b/>
      <sz val="10.000000"/>
      <color theme="1"/>
      <name val="Times New Roman"/>
    </font>
    <font>
      <b/>
      <sz val="12.000000"/>
      <name val="Times New Roman"/>
    </font>
    <font>
      <sz val="12.000000"/>
      <name val="Times New Roman"/>
    </font>
    <font>
      <sz val="10.000000"/>
      <name val="Times New Roman"/>
    </font>
    <font>
      <b/>
      <sz val="20.000000"/>
      <color indexed="64"/>
      <name val="Times New Roman"/>
    </font>
    <font>
      <sz val="11.000000"/>
      <color theme="1"/>
      <name val="Times New Roman"/>
    </font>
    <font>
      <sz val="12.000000"/>
      <color theme="1"/>
      <name val="Times New Roman"/>
    </font>
    <font>
      <b/>
      <sz val="11.000000"/>
      <color theme="1"/>
      <name val="Times New Roman"/>
    </font>
    <font>
      <sz val="9.000000"/>
      <color theme="1"/>
      <name val="Times New Roman"/>
    </font>
    <font>
      <sz val="9.000000"/>
      <color indexed="64"/>
      <name val="Times New Roman"/>
    </font>
    <font>
      <b/>
      <sz val="14.000000"/>
      <name val="Times New Roman Cyr"/>
    </font>
    <font>
      <sz val="14.000000"/>
      <name val="Times New Roman"/>
    </font>
    <font>
      <b/>
      <sz val="18.000000"/>
      <color indexed="64"/>
      <name val="Times New Roman"/>
    </font>
    <font>
      <sz val="20.000000"/>
      <name val="Arial Cyr"/>
    </font>
    <font>
      <b/>
      <sz val="18.000000"/>
      <name val="Times New Roman Cyr"/>
    </font>
    <font>
      <sz val="14.000000"/>
      <name val="Arial Cyr"/>
    </font>
    <font>
      <b/>
      <sz val="8.000000"/>
      <color theme="1"/>
      <name val="Times New Roman"/>
    </font>
    <font>
      <b/>
      <sz val="14.000000"/>
      <name val="Times New Roman"/>
    </font>
    <font>
      <sz val="16.000000"/>
      <color indexed="64"/>
      <name val="Times New Roman"/>
    </font>
    <font>
      <b/>
      <i/>
      <sz val="14.000000"/>
      <name val="Times New Roman"/>
    </font>
    <font>
      <sz val="22.000000"/>
      <name val="Arial Cyr"/>
    </font>
    <font>
      <b/>
      <i/>
      <sz val="16.000000"/>
      <name val="Arial Cyr"/>
    </font>
    <font>
      <b/>
      <i/>
      <sz val="14.000000"/>
      <name val="Arial Cyr"/>
    </font>
    <font>
      <b/>
      <sz val="16.000000"/>
      <name val="Times New Roman Cyr"/>
    </font>
    <font>
      <sz val="16.000000"/>
      <name val="Times New Roman Cyr"/>
    </font>
    <font>
      <sz val="18.000000"/>
      <name val="Times New Roman Cyr"/>
    </font>
    <font>
      <sz val="18.000000"/>
      <color indexed="64"/>
      <name val="Times New Roman"/>
    </font>
    <font>
      <b/>
      <sz val="20.000000"/>
      <name val="Arial Cyr"/>
    </font>
  </fonts>
  <fills count="6">
    <fill>
      <patternFill patternType="none"/>
    </fill>
    <fill>
      <patternFill patternType="gray125"/>
    </fill>
    <fill>
      <patternFill patternType="solid">
        <fgColor indexed="65"/>
        <bgColor indexed="65"/>
      </patternFill>
    </fill>
    <fill>
      <patternFill patternType="solid">
        <fgColor indexed="65"/>
        <bgColor indexed="26"/>
      </patternFill>
    </fill>
    <fill>
      <patternFill patternType="solid">
        <fgColor theme="0"/>
        <bgColor theme="0"/>
      </patternFill>
    </fill>
    <fill>
      <patternFill patternType="solid">
        <fgColor theme="0"/>
        <bgColor indexed="26"/>
      </patternFill>
    </fill>
  </fills>
  <borders count="90">
    <border>
      <left style="none"/>
      <right style="none"/>
      <top style="none"/>
      <bottom style="none"/>
      <diagonal style="none"/>
    </border>
    <border>
      <left style="none"/>
      <right style="none"/>
      <top style="none"/>
      <bottom style="medium">
        <color auto="1"/>
      </bottom>
      <diagonal style="none"/>
    </border>
    <border>
      <left style="medium">
        <color auto="1"/>
      </left>
      <right style="medium">
        <color auto="1"/>
      </right>
      <top style="medium">
        <color auto="1"/>
      </top>
      <bottom style="none"/>
      <diagonal style="none"/>
    </border>
    <border>
      <left style="medium">
        <color auto="1"/>
      </left>
      <right style="none"/>
      <top style="medium">
        <color auto="1"/>
      </top>
      <bottom style="none"/>
      <diagonal style="none"/>
    </border>
    <border>
      <left style="none"/>
      <right style="none"/>
      <top style="medium">
        <color auto="1"/>
      </top>
      <bottom style="none"/>
      <diagonal style="none"/>
    </border>
    <border>
      <left style="none"/>
      <right style="medium">
        <color auto="1"/>
      </right>
      <top style="medium">
        <color auto="1"/>
      </top>
      <bottom style="none"/>
      <diagonal style="none"/>
    </border>
    <border>
      <left style="medium">
        <color auto="1"/>
      </left>
      <right style="none"/>
      <top style="medium">
        <color auto="1"/>
      </top>
      <bottom style="thin">
        <color auto="1"/>
      </bottom>
      <diagonal style="none"/>
    </border>
    <border>
      <left style="none"/>
      <right style="none"/>
      <top style="medium">
        <color auto="1"/>
      </top>
      <bottom style="thin">
        <color auto="1"/>
      </bottom>
      <diagonal style="none"/>
    </border>
    <border>
      <left style="none"/>
      <right style="medium">
        <color auto="1"/>
      </right>
      <top style="medium">
        <color auto="1"/>
      </top>
      <bottom style="thin">
        <color auto="1"/>
      </bottom>
      <diagonal style="none"/>
    </border>
    <border>
      <left style="medium">
        <color auto="1"/>
      </left>
      <right style="medium">
        <color auto="1"/>
      </right>
      <top style="none"/>
      <bottom style="none"/>
      <diagonal style="none"/>
    </border>
    <border>
      <left style="medium">
        <color auto="1"/>
      </left>
      <right style="none"/>
      <top style="none"/>
      <bottom style="medium">
        <color auto="1"/>
      </bottom>
      <diagonal style="none"/>
    </border>
    <border>
      <left style="none"/>
      <right style="medium">
        <color auto="1"/>
      </right>
      <top style="none"/>
      <bottom style="medium">
        <color auto="1"/>
      </bottom>
      <diagonal style="none"/>
    </border>
    <border>
      <left style="medium">
        <color auto="1"/>
      </left>
      <right style="none"/>
      <top style="thin">
        <color auto="1"/>
      </top>
      <bottom style="medium">
        <color auto="1"/>
      </bottom>
      <diagonal style="none"/>
    </border>
    <border>
      <left style="none"/>
      <right style="none"/>
      <top style="thin">
        <color auto="1"/>
      </top>
      <bottom style="medium">
        <color auto="1"/>
      </bottom>
      <diagonal style="none"/>
    </border>
    <border>
      <left style="none"/>
      <right style="medium">
        <color auto="1"/>
      </right>
      <top style="thin">
        <color auto="1"/>
      </top>
      <bottom style="medium">
        <color auto="1"/>
      </bottom>
      <diagonal style="none"/>
    </border>
    <border>
      <left style="medium">
        <color auto="1"/>
      </left>
      <right style="medium">
        <color auto="1"/>
      </right>
      <top style="none"/>
      <bottom style="medium">
        <color auto="1"/>
      </bottom>
      <diagonal style="none"/>
    </border>
    <border>
      <left style="medium">
        <color auto="1"/>
      </left>
      <right style="none"/>
      <top style="medium">
        <color auto="1"/>
      </top>
      <bottom style="medium">
        <color auto="1"/>
      </bottom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 style="none"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 style="none"/>
    </border>
    <border>
      <left style="none"/>
      <right style="thin">
        <color auto="1"/>
      </right>
      <top style="medium">
        <color auto="1"/>
      </top>
      <bottom style="medium">
        <color auto="1"/>
      </bottom>
      <diagonal style="none"/>
    </border>
    <border>
      <left style="thin">
        <color auto="1"/>
      </left>
      <right style="none"/>
      <top style="medium">
        <color auto="1"/>
      </top>
      <bottom style="medium">
        <color auto="1"/>
      </bottom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none"/>
      <top style="medium">
        <color auto="1"/>
      </top>
      <bottom style="none"/>
      <diagonal style="none"/>
    </border>
    <border>
      <left style="medium">
        <color auto="1"/>
      </left>
      <right style="thin">
        <color auto="1"/>
      </right>
      <top style="none"/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 style="none"/>
    </border>
    <border>
      <left style="none"/>
      <right style="thin">
        <color auto="1"/>
      </right>
      <top style="medium">
        <color auto="1"/>
      </top>
      <bottom style="thin">
        <color auto="1"/>
      </bottom>
      <diagonal style="none"/>
    </border>
    <border>
      <left style="medium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 style="none"/>
    </border>
    <border>
      <left style="medium">
        <color auto="1"/>
      </left>
      <right style="none"/>
      <top style="none"/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none"/>
      <bottom style="thin">
        <color auto="1"/>
      </bottom>
      <diagonal style="none"/>
    </border>
    <border>
      <left style="thin">
        <color auto="1"/>
      </left>
      <right style="medium">
        <color auto="1"/>
      </right>
      <top style="none"/>
      <bottom style="thin">
        <color auto="1"/>
      </bottom>
      <diagonal style="none"/>
    </border>
    <border>
      <left style="medium">
        <color auto="1"/>
      </left>
      <right style="thin">
        <color auto="1"/>
      </right>
      <top style="none"/>
      <bottom style="none"/>
      <diagonal style="none"/>
    </border>
    <border>
      <left style="medium">
        <color auto="1"/>
      </left>
      <right style="none"/>
      <top style="thin">
        <color auto="1"/>
      </top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none"/>
      <right style="medium">
        <color auto="1"/>
      </right>
      <top style="thin">
        <color auto="1"/>
      </top>
      <bottom style="thin">
        <color auto="1"/>
      </bottom>
      <diagonal style="none"/>
    </border>
    <border>
      <left style="none"/>
      <right style="thin">
        <color auto="1"/>
      </right>
      <top style="none"/>
      <bottom style="thin">
        <color auto="1"/>
      </bottom>
      <diagonal style="none"/>
    </border>
    <border>
      <left style="none"/>
      <right style="none"/>
      <top style="none"/>
      <bottom style="thin">
        <color auto="1"/>
      </bottom>
      <diagonal style="none"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 style="none"/>
    </border>
    <border>
      <left style="thin">
        <color auto="1"/>
      </left>
      <right style="none"/>
      <top style="none"/>
      <bottom style="thin">
        <color auto="1"/>
      </bottom>
      <diagonal style="none"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 style="none"/>
    </border>
    <border>
      <left style="none"/>
      <right style="none"/>
      <top style="thin">
        <color auto="1"/>
      </top>
      <bottom style="thin">
        <color auto="1"/>
      </bottom>
      <diagonal style="none"/>
    </border>
    <border>
      <left style="none"/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thin">
        <color auto="1"/>
      </left>
      <right style="none"/>
      <top style="thin">
        <color auto="1"/>
      </top>
      <bottom style="thin">
        <color auto="1"/>
      </bottom>
      <diagonal style="none"/>
    </border>
    <border>
      <left style="medium">
        <color auto="1"/>
      </left>
      <right style="none"/>
      <top style="none"/>
      <bottom style="none"/>
      <diagonal style="none"/>
    </border>
    <border>
      <left style="medium">
        <color auto="1"/>
      </left>
      <right style="none"/>
      <top style="thin">
        <color auto="1"/>
      </top>
      <bottom style="none"/>
      <diagonal style="none"/>
    </border>
    <border>
      <left style="none"/>
      <right style="none"/>
      <top style="thin">
        <color auto="1"/>
      </top>
      <bottom style="none"/>
      <diagonal style="none"/>
    </border>
    <border>
      <left style="none"/>
      <right style="thin">
        <color auto="1"/>
      </right>
      <top style="thin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thin">
        <color auto="1"/>
      </top>
      <bottom style="none"/>
      <diagonal style="none"/>
    </border>
    <border>
      <left style="medium">
        <color auto="1"/>
      </left>
      <right style="thin">
        <color auto="1"/>
      </right>
      <top style="thin">
        <color auto="1"/>
      </top>
      <bottom style="none"/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none"/>
      <diagonal style="none"/>
    </border>
    <border>
      <left style="thin">
        <color auto="1"/>
      </left>
      <right style="none"/>
      <top style="thin">
        <color auto="1"/>
      </top>
      <bottom style="none"/>
      <diagonal style="none"/>
    </border>
    <border>
      <left style="none"/>
      <right style="medium">
        <color auto="1"/>
      </right>
      <top style="thin">
        <color auto="1"/>
      </top>
      <bottom style="none"/>
      <diagonal style="none"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thin">
        <color auto="1"/>
      </right>
      <top style="none"/>
      <bottom style="none"/>
      <diagonal style="none"/>
    </border>
    <border>
      <left style="thin">
        <color auto="1"/>
      </left>
      <right style="medium">
        <color auto="1"/>
      </right>
      <top style="none"/>
      <bottom style="none"/>
      <diagonal style="none"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 style="none"/>
    </border>
    <border>
      <left style="none"/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none"/>
      <bottom style="medium">
        <color auto="1"/>
      </bottom>
      <diagonal style="none"/>
    </border>
    <border>
      <left style="none"/>
      <right style="thin">
        <color auto="1"/>
      </right>
      <top style="none"/>
      <bottom style="none"/>
      <diagonal style="none"/>
    </border>
    <border>
      <left style="medium">
        <color auto="1"/>
      </left>
      <right style="thin">
        <color auto="1"/>
      </right>
      <top style="none"/>
      <bottom style="medium">
        <color auto="1"/>
      </bottom>
      <diagonal style="none"/>
    </border>
    <border>
      <left style="none"/>
      <right style="none"/>
      <top style="medium">
        <color auto="1"/>
      </top>
      <bottom style="medium">
        <color auto="1"/>
      </bottom>
      <diagonal style="none"/>
    </border>
    <border>
      <left style="none"/>
      <right style="medium">
        <color auto="1"/>
      </right>
      <top style="medium">
        <color auto="1"/>
      </top>
      <bottom style="medium">
        <color auto="1"/>
      </bottom>
      <diagonal style="none"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 style="none"/>
    </border>
    <border>
      <left style="thin">
        <color auto="1"/>
      </left>
      <right style="none"/>
      <top style="medium">
        <color auto="1"/>
      </top>
      <bottom style="thin">
        <color auto="1"/>
      </bottom>
      <diagonal style="none"/>
    </border>
    <border>
      <left style="thin">
        <color auto="1"/>
      </left>
      <right style="none"/>
      <top style="thin">
        <color auto="1"/>
      </top>
      <bottom style="medium">
        <color auto="1"/>
      </bottom>
      <diagonal style="none"/>
    </border>
    <border>
      <left style="none"/>
      <right style="thin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none"/>
      <top style="none"/>
      <bottom style="medium">
        <color auto="1"/>
      </bottom>
      <diagonal style="none"/>
    </border>
    <border>
      <left style="thin">
        <color auto="1"/>
      </left>
      <right style="medium">
        <color auto="1"/>
      </right>
      <top style="none"/>
      <bottom style="medium">
        <color auto="1"/>
      </bottom>
      <diagonal style="none"/>
    </border>
    <border>
      <left style="none"/>
      <right style="thin">
        <color auto="1"/>
      </right>
      <top style="none"/>
      <bottom style="medium">
        <color auto="1"/>
      </bottom>
      <diagonal style="none"/>
    </border>
    <border>
      <left style="medium">
        <color indexed="64"/>
      </left>
      <right style="none"/>
      <top style="medium">
        <color auto="1"/>
      </top>
      <bottom style="none"/>
      <diagonal style="none"/>
    </border>
    <border>
      <left style="medium">
        <color auto="1"/>
      </left>
      <right style="none"/>
      <top style="medium">
        <color auto="1"/>
      </top>
      <bottom style="medium">
        <color indexed="64"/>
      </bottom>
      <diagonal style="none"/>
    </border>
    <border>
      <left style="none"/>
      <right style="none"/>
      <top style="medium">
        <color auto="1"/>
      </top>
      <bottom style="medium">
        <color indexed="64"/>
      </bottom>
      <diagonal style="none"/>
    </border>
    <border>
      <left style="none"/>
      <right style="medium">
        <color indexed="64"/>
      </right>
      <top style="medium">
        <color auto="1"/>
      </top>
      <bottom style="medium">
        <color indexed="64"/>
      </bottom>
      <diagonal style="none"/>
    </border>
    <border>
      <left style="medium">
        <color indexed="64"/>
      </left>
      <right style="none"/>
      <top style="medium">
        <color auto="1"/>
      </top>
      <bottom style="medium">
        <color indexed="64"/>
      </bottom>
      <diagonal style="none"/>
    </border>
    <border>
      <left style="medium">
        <color indexed="64"/>
      </left>
      <right style="none"/>
      <top style="none"/>
      <bottom style="none"/>
      <diagonal style="none"/>
    </border>
    <border>
      <left style="medium">
        <color indexed="64"/>
      </left>
      <right style="none"/>
      <top style="none"/>
      <bottom style="medium">
        <color auto="1"/>
      </bottom>
      <diagonal style="none"/>
    </border>
    <border>
      <left style="medium">
        <color auto="1"/>
      </left>
      <right style="none"/>
      <top style="medium">
        <color indexed="64"/>
      </top>
      <bottom style="medium">
        <color auto="1"/>
      </bottom>
      <diagonal style="none"/>
    </border>
    <border>
      <left style="none"/>
      <right style="none"/>
      <top style="medium">
        <color indexed="64"/>
      </top>
      <bottom style="medium">
        <color auto="1"/>
      </bottom>
      <diagonal style="none"/>
    </border>
    <border>
      <left style="none"/>
      <right style="medium">
        <color indexed="64"/>
      </right>
      <top style="medium">
        <color indexed="64"/>
      </top>
      <bottom style="medium">
        <color auto="1"/>
      </bottom>
      <diagonal style="none"/>
    </border>
    <border>
      <left style="medium">
        <color indexed="64"/>
      </left>
      <right style="none"/>
      <top style="medium">
        <color indexed="64"/>
      </top>
      <bottom style="medium">
        <color auto="1"/>
      </bottom>
      <diagonal style="none"/>
    </border>
    <border>
      <left style="none"/>
      <right style="medium">
        <color auto="1"/>
      </right>
      <top style="none"/>
      <bottom style="thin">
        <color auto="1"/>
      </bottom>
      <diagonal style="none"/>
    </border>
    <border>
      <left style="thin">
        <color auto="1"/>
      </left>
      <right style="none"/>
      <top style="none"/>
      <bottom style="none"/>
      <diagonal style="none"/>
    </border>
    <border>
      <left style="medium">
        <color auto="1"/>
      </left>
      <right style="medium">
        <color auto="1"/>
      </right>
      <top style="thin">
        <color auto="1"/>
      </top>
      <bottom style="none"/>
      <diagonal style="none"/>
    </border>
    <border>
      <left style="medium">
        <color auto="1"/>
      </left>
      <right style="medium">
        <color auto="1"/>
      </right>
      <top style="none"/>
      <bottom style="thin">
        <color auto="1"/>
      </bottom>
      <diagonal style="none"/>
    </border>
  </borders>
  <cellStyleXfs count="15">
    <xf fontId="0" fillId="0" borderId="0" numFmtId="0" applyNumberFormat="1" applyFont="1" applyFill="1" applyBorder="1"/>
    <xf fontId="1" fillId="2" borderId="0" numFmtId="0" applyNumberFormat="1" applyFont="1" applyFill="1" applyBorder="1">
      <alignment horizontal="center" vertical="center"/>
    </xf>
    <xf fontId="1" fillId="3" borderId="0" numFmtId="0" applyNumberFormat="1" applyFont="1" applyFill="1" applyBorder="1">
      <alignment horizontal="center" vertical="center"/>
    </xf>
    <xf fontId="2" fillId="2" borderId="0" numFmtId="0" applyNumberFormat="1" applyFont="1" applyFill="1" applyBorder="1">
      <alignment horizontal="center" vertical="center"/>
    </xf>
    <xf fontId="2" fillId="3" borderId="0" numFmtId="0" applyNumberFormat="1" applyFont="1" applyFill="1" applyBorder="1">
      <alignment horizontal="center" vertical="center"/>
    </xf>
    <xf fontId="3" fillId="2" borderId="0" numFmtId="0" applyNumberFormat="1" applyFont="1" applyFill="1" applyBorder="1">
      <alignment horizontal="left" vertical="center"/>
    </xf>
    <xf fontId="4" fillId="2" borderId="0" numFmtId="0" applyNumberFormat="1" applyFont="1" applyFill="1" applyBorder="1">
      <alignment horizontal="left" vertical="center"/>
    </xf>
    <xf fontId="5" fillId="2" borderId="0" numFmtId="0" applyNumberFormat="1" applyFont="1" applyFill="1" applyBorder="1">
      <alignment horizontal="center" vertical="center"/>
    </xf>
    <xf fontId="5" fillId="3" borderId="0" numFmtId="0" applyNumberFormat="1" applyFont="1" applyFill="1" applyBorder="1">
      <alignment horizontal="center" vertical="center"/>
    </xf>
    <xf fontId="6" fillId="2" borderId="0" numFmtId="0" applyNumberFormat="1" applyFont="1" applyFill="1" applyBorder="1">
      <alignment horizontal="center" vertical="center"/>
    </xf>
    <xf fontId="6" fillId="3" borderId="0" numFmtId="0" applyNumberFormat="1" applyFont="1" applyFill="1" applyBorder="1">
      <alignment horizontal="center" vertical="center"/>
    </xf>
    <xf fontId="7" fillId="0" borderId="0" numFmtId="160" applyNumberFormat="1" applyFont="0" applyFill="0" applyBorder="0" applyProtection="0"/>
    <xf fontId="7" fillId="0" borderId="0" numFmtId="0" applyNumberFormat="1" applyFont="1" applyFill="1" applyBorder="1"/>
    <xf fontId="7" fillId="0" borderId="0" numFmtId="0" applyNumberFormat="1" applyFont="1" applyFill="1" applyBorder="1"/>
    <xf fontId="7" fillId="0" borderId="0" numFmtId="0" applyNumberFormat="1" applyFont="1" applyFill="1" applyBorder="1"/>
  </cellStyleXfs>
  <cellXfs count="439">
    <xf fontId="0" fillId="0" borderId="0" numFmtId="0" xfId="0"/>
    <xf fontId="7" fillId="4" borderId="0" numFmtId="0" xfId="14" applyFont="1" applyFill="1"/>
    <xf fontId="8" fillId="4" borderId="0" numFmtId="0" xfId="14" applyFont="1" applyFill="1" applyAlignment="1">
      <alignment horizontal="center" vertical="center"/>
    </xf>
    <xf fontId="8" fillId="4" borderId="0" numFmtId="0" xfId="14" applyFont="1" applyFill="1" applyAlignment="1">
      <alignment horizontal="center"/>
    </xf>
    <xf fontId="8" fillId="4" borderId="1" numFmtId="0" xfId="14" applyFont="1" applyFill="1" applyBorder="1" applyAlignment="1">
      <alignment horizontal="center" vertical="center"/>
    </xf>
    <xf fontId="9" fillId="4" borderId="2" numFmtId="0" xfId="14" applyFont="1" applyFill="1" applyBorder="1" applyAlignment="1">
      <alignment horizontal="center" vertical="center" wrapText="1"/>
    </xf>
    <xf fontId="10" fillId="4" borderId="3" numFmtId="0" xfId="14" applyFont="1" applyFill="1" applyBorder="1" applyAlignment="1">
      <alignment horizontal="center" vertical="center"/>
    </xf>
    <xf fontId="10" fillId="4" borderId="4" numFmtId="0" xfId="14" applyFont="1" applyFill="1" applyBorder="1" applyAlignment="1">
      <alignment horizontal="center" vertical="center"/>
    </xf>
    <xf fontId="10" fillId="4" borderId="5" numFmtId="0" xfId="14" applyFont="1" applyFill="1" applyBorder="1" applyAlignment="1">
      <alignment horizontal="center" vertical="center"/>
    </xf>
    <xf fontId="11" fillId="4" borderId="3" numFmtId="0" xfId="14" applyFont="1" applyFill="1" applyBorder="1" applyAlignment="1">
      <alignment horizontal="center" vertical="center"/>
    </xf>
    <xf fontId="11" fillId="4" borderId="4" numFmtId="0" xfId="14" applyFont="1" applyFill="1" applyBorder="1" applyAlignment="1">
      <alignment horizontal="center" vertical="center"/>
    </xf>
    <xf fontId="11" fillId="4" borderId="5" numFmtId="0" xfId="14" applyFont="1" applyFill="1" applyBorder="1" applyAlignment="1">
      <alignment horizontal="center" vertical="center"/>
    </xf>
    <xf fontId="1" fillId="4" borderId="3" numFmtId="0" xfId="2" applyFont="1" applyFill="1" applyBorder="1" applyAlignment="1" quotePrefix="1">
      <alignment horizontal="center" vertical="center" wrapText="1"/>
    </xf>
    <xf fontId="1" fillId="4" borderId="4" numFmtId="0" xfId="2" applyFont="1" applyFill="1" applyBorder="1" applyAlignment="1" quotePrefix="1">
      <alignment horizontal="center" vertical="center" wrapText="1"/>
    </xf>
    <xf fontId="1" fillId="4" borderId="5" numFmtId="0" xfId="2" applyFont="1" applyFill="1" applyBorder="1" applyAlignment="1" quotePrefix="1">
      <alignment horizontal="center" vertical="center" wrapText="1"/>
    </xf>
    <xf fontId="11" fillId="4" borderId="6" numFmtId="0" xfId="14" applyFont="1" applyFill="1" applyBorder="1" applyAlignment="1">
      <alignment horizontal="center" vertical="center"/>
    </xf>
    <xf fontId="11" fillId="4" borderId="7" numFmtId="0" xfId="14" applyFont="1" applyFill="1" applyBorder="1" applyAlignment="1">
      <alignment horizontal="center" vertical="center"/>
    </xf>
    <xf fontId="11" fillId="4" borderId="8" numFmtId="0" xfId="14" applyFont="1" applyFill="1" applyBorder="1" applyAlignment="1">
      <alignment horizontal="center" vertical="center"/>
    </xf>
    <xf fontId="9" fillId="4" borderId="9" numFmtId="0" xfId="14" applyFont="1" applyFill="1" applyBorder="1" applyAlignment="1">
      <alignment horizontal="center" vertical="center" wrapText="1"/>
    </xf>
    <xf fontId="10" fillId="4" borderId="10" numFmtId="0" xfId="14" applyFont="1" applyFill="1" applyBorder="1" applyAlignment="1">
      <alignment horizontal="center" vertical="center"/>
    </xf>
    <xf fontId="10" fillId="4" borderId="1" numFmtId="0" xfId="14" applyFont="1" applyFill="1" applyBorder="1" applyAlignment="1">
      <alignment horizontal="center" vertical="center"/>
    </xf>
    <xf fontId="10" fillId="4" borderId="11" numFmtId="0" xfId="14" applyFont="1" applyFill="1" applyBorder="1" applyAlignment="1">
      <alignment horizontal="center" vertical="center"/>
    </xf>
    <xf fontId="11" fillId="4" borderId="12" numFmtId="0" xfId="14" applyFont="1" applyFill="1" applyBorder="1" applyAlignment="1">
      <alignment horizontal="center" vertical="center"/>
    </xf>
    <xf fontId="11" fillId="4" borderId="13" numFmtId="0" xfId="14" applyFont="1" applyFill="1" applyBorder="1" applyAlignment="1">
      <alignment horizontal="center" vertical="center"/>
    </xf>
    <xf fontId="11" fillId="4" borderId="14" numFmtId="0" xfId="14" applyFont="1" applyFill="1" applyBorder="1" applyAlignment="1">
      <alignment horizontal="center" vertical="center"/>
    </xf>
    <xf fontId="11" fillId="4" borderId="10" numFmtId="0" xfId="14" applyFont="1" applyFill="1" applyBorder="1" applyAlignment="1">
      <alignment horizontal="center" vertical="center"/>
    </xf>
    <xf fontId="11" fillId="4" borderId="11" numFmtId="0" xfId="14" applyFont="1" applyFill="1" applyBorder="1" applyAlignment="1">
      <alignment horizontal="center" vertical="center"/>
    </xf>
    <xf fontId="9" fillId="4" borderId="15" numFmtId="0" xfId="14" applyFont="1" applyFill="1" applyBorder="1" applyAlignment="1">
      <alignment horizontal="center" vertical="center" wrapText="1"/>
    </xf>
    <xf fontId="12" fillId="4" borderId="16" numFmtId="0" xfId="14" applyFont="1" applyFill="1" applyBorder="1" applyAlignment="1">
      <alignment horizontal="center" vertical="center" wrapText="1"/>
    </xf>
    <xf fontId="13" fillId="2" borderId="17" numFmtId="0" xfId="3" applyFont="1" applyFill="1" applyBorder="1" applyAlignment="1" quotePrefix="1">
      <alignment horizontal="center" vertical="center" wrapText="1"/>
    </xf>
    <xf fontId="12" fillId="4" borderId="18" numFmtId="0" xfId="14" applyFont="1" applyFill="1" applyBorder="1" applyAlignment="1">
      <alignment horizontal="center" vertical="center" wrapText="1"/>
    </xf>
    <xf fontId="12" fillId="4" borderId="19" numFmtId="0" xfId="14" applyFont="1" applyFill="1" applyBorder="1" applyAlignment="1">
      <alignment horizontal="center" vertical="center" wrapText="1"/>
    </xf>
    <xf fontId="13" fillId="2" borderId="20" numFmtId="0" xfId="3" applyFont="1" applyFill="1" applyBorder="1" applyAlignment="1" quotePrefix="1">
      <alignment horizontal="center" vertical="center" wrapText="1"/>
    </xf>
    <xf fontId="12" fillId="4" borderId="21" numFmtId="0" xfId="14" applyFont="1" applyFill="1" applyBorder="1" applyAlignment="1">
      <alignment horizontal="center" vertical="center" wrapText="1"/>
    </xf>
    <xf fontId="12" fillId="4" borderId="22" numFmtId="0" xfId="14" applyFont="1" applyFill="1" applyBorder="1" applyAlignment="1">
      <alignment horizontal="center" vertical="center" wrapText="1"/>
    </xf>
    <xf fontId="12" fillId="4" borderId="23" numFmtId="0" xfId="14" applyFont="1" applyFill="1" applyBorder="1" applyAlignment="1">
      <alignment horizontal="center" vertical="center" wrapText="1"/>
    </xf>
    <xf fontId="14" fillId="4" borderId="24" numFmtId="0" xfId="0" applyFont="1" applyFill="1" applyBorder="1" applyAlignment="1">
      <alignment horizontal="left" vertical="center" wrapText="1"/>
    </xf>
    <xf fontId="15" fillId="4" borderId="6" numFmtId="0" xfId="14" applyFont="1" applyFill="1" applyBorder="1" applyAlignment="1">
      <alignment horizontal="center"/>
    </xf>
    <xf fontId="15" fillId="4" borderId="25" numFmtId="0" xfId="14" applyFont="1" applyFill="1" applyBorder="1" applyAlignment="1">
      <alignment horizontal="center"/>
    </xf>
    <xf fontId="15" fillId="4" borderId="26" numFmtId="0" xfId="14" applyFont="1" applyFill="1" applyBorder="1" applyAlignment="1">
      <alignment horizontal="center"/>
    </xf>
    <xf fontId="15" fillId="4" borderId="7" numFmtId="0" xfId="14" applyFont="1" applyFill="1" applyBorder="1" applyAlignment="1">
      <alignment horizontal="center"/>
    </xf>
    <xf fontId="15" fillId="4" borderId="27" numFmtId="0" xfId="14" applyFont="1" applyFill="1" applyBorder="1" applyAlignment="1">
      <alignment horizontal="center"/>
    </xf>
    <xf fontId="15" fillId="4" borderId="28" numFmtId="0" xfId="14" applyFont="1" applyFill="1" applyBorder="1" applyAlignment="1">
      <alignment horizontal="center"/>
    </xf>
    <xf fontId="15" fillId="4" borderId="22" numFmtId="0" xfId="14" applyFont="1" applyFill="1" applyBorder="1" applyAlignment="1">
      <alignment horizontal="center"/>
    </xf>
    <xf fontId="15" fillId="4" borderId="29" numFmtId="0" xfId="14" applyFont="1" applyFill="1" applyBorder="1" applyAlignment="1">
      <alignment horizontal="center"/>
    </xf>
    <xf fontId="15" fillId="4" borderId="30" numFmtId="0" xfId="14" applyFont="1" applyFill="1" applyBorder="1" applyAlignment="1">
      <alignment horizontal="center"/>
    </xf>
    <xf fontId="15" fillId="4" borderId="31" numFmtId="0" xfId="14" applyFont="1" applyFill="1" applyBorder="1" applyAlignment="1">
      <alignment horizontal="center"/>
    </xf>
    <xf fontId="15" fillId="4" borderId="32" numFmtId="0" xfId="14" applyFont="1" applyFill="1" applyBorder="1" applyAlignment="1">
      <alignment horizontal="center"/>
    </xf>
    <xf fontId="15" fillId="4" borderId="33" numFmtId="0" xfId="14" applyFont="1" applyFill="1" applyBorder="1" applyAlignment="1">
      <alignment horizontal="center"/>
    </xf>
    <xf fontId="14" fillId="4" borderId="34" numFmtId="0" xfId="0" applyFont="1" applyFill="1" applyBorder="1" applyAlignment="1">
      <alignment horizontal="left" vertical="center" wrapText="1"/>
    </xf>
    <xf fontId="15" fillId="4" borderId="35" numFmtId="1" xfId="14" applyNumberFormat="1" applyFont="1" applyFill="1" applyBorder="1" applyAlignment="1">
      <alignment horizontal="center"/>
    </xf>
    <xf fontId="15" fillId="4" borderId="36" numFmtId="1" xfId="14" applyNumberFormat="1" applyFont="1" applyFill="1" applyBorder="1" applyAlignment="1">
      <alignment horizontal="center"/>
    </xf>
    <xf fontId="15" fillId="4" borderId="37" numFmtId="1" xfId="14" applyNumberFormat="1" applyFont="1" applyFill="1" applyBorder="1" applyAlignment="1">
      <alignment horizontal="center"/>
    </xf>
    <xf fontId="15" fillId="4" borderId="31" numFmtId="1" xfId="14" applyNumberFormat="1" applyFont="1" applyFill="1" applyBorder="1" applyAlignment="1">
      <alignment horizontal="center"/>
    </xf>
    <xf fontId="15" fillId="4" borderId="32" numFmtId="1" xfId="14" applyNumberFormat="1" applyFont="1" applyFill="1" applyBorder="1" applyAlignment="1">
      <alignment horizontal="center"/>
    </xf>
    <xf fontId="15" fillId="4" borderId="38" numFmtId="1" xfId="14" applyNumberFormat="1" applyFont="1" applyFill="1" applyBorder="1" applyAlignment="1">
      <alignment horizontal="center"/>
    </xf>
    <xf fontId="15" fillId="4" borderId="39" numFmtId="1" xfId="14" applyNumberFormat="1" applyFont="1" applyFill="1" applyBorder="1" applyAlignment="1">
      <alignment horizontal="center"/>
    </xf>
    <xf fontId="15" fillId="4" borderId="40" numFmtId="1" xfId="14" applyNumberFormat="1" applyFont="1" applyFill="1" applyBorder="1" applyAlignment="1">
      <alignment horizontal="center"/>
    </xf>
    <xf fontId="15" fillId="4" borderId="41" numFmtId="1" xfId="14" applyNumberFormat="1" applyFont="1" applyFill="1" applyBorder="1" applyAlignment="1">
      <alignment horizontal="center"/>
    </xf>
    <xf fontId="15" fillId="4" borderId="24" numFmtId="1" xfId="14" applyNumberFormat="1" applyFont="1" applyFill="1" applyBorder="1" applyAlignment="1">
      <alignment horizontal="center"/>
    </xf>
    <xf fontId="15" fillId="4" borderId="42" numFmtId="1" xfId="14" applyNumberFormat="1" applyFont="1" applyFill="1" applyBorder="1" applyAlignment="1">
      <alignment horizontal="center"/>
    </xf>
    <xf fontId="15" fillId="4" borderId="33" numFmtId="1" xfId="14" applyNumberFormat="1" applyFont="1" applyFill="1" applyBorder="1" applyAlignment="1">
      <alignment horizontal="center"/>
    </xf>
    <xf fontId="14" fillId="4" borderId="43" numFmtId="0" xfId="0" applyFont="1" applyFill="1" applyBorder="1" applyAlignment="1">
      <alignment horizontal="left" vertical="center" wrapText="1"/>
    </xf>
    <xf fontId="15" fillId="4" borderId="38" numFmtId="0" xfId="14" applyFont="1" applyFill="1" applyBorder="1" applyAlignment="1">
      <alignment horizontal="center"/>
    </xf>
    <xf fontId="14" fillId="4" borderId="31" numFmtId="0" xfId="0" applyFont="1" applyFill="1" applyBorder="1" applyAlignment="1">
      <alignment horizontal="left" vertical="center" wrapText="1"/>
    </xf>
    <xf fontId="15" fillId="4" borderId="39" numFmtId="0" xfId="14" applyFont="1" applyFill="1" applyBorder="1" applyAlignment="1">
      <alignment horizontal="center"/>
    </xf>
    <xf fontId="14" fillId="4" borderId="40" numFmtId="0" xfId="0" applyFont="1" applyFill="1" applyBorder="1" applyAlignment="1">
      <alignment horizontal="left" vertical="center" wrapText="1"/>
    </xf>
    <xf fontId="15" fillId="4" borderId="35" numFmtId="0" xfId="14" applyFont="1" applyFill="1" applyBorder="1" applyAlignment="1">
      <alignment horizontal="center"/>
    </xf>
    <xf fontId="15" fillId="4" borderId="36" numFmtId="0" xfId="14" applyFont="1" applyFill="1" applyBorder="1" applyAlignment="1">
      <alignment horizontal="center"/>
    </xf>
    <xf fontId="15" fillId="4" borderId="44" numFmtId="0" xfId="14" applyFont="1" applyFill="1" applyBorder="1" applyAlignment="1">
      <alignment horizontal="center"/>
    </xf>
    <xf fontId="15" fillId="4" borderId="45" numFmtId="0" xfId="14" applyFont="1" applyFill="1" applyBorder="1" applyAlignment="1">
      <alignment horizontal="center"/>
    </xf>
    <xf fontId="15" fillId="4" borderId="40" numFmtId="0" xfId="14" applyFont="1" applyFill="1" applyBorder="1" applyAlignment="1">
      <alignment horizontal="center"/>
    </xf>
    <xf fontId="15" fillId="4" borderId="41" numFmtId="0" xfId="14" applyFont="1" applyFill="1" applyBorder="1" applyAlignment="1">
      <alignment horizontal="center"/>
    </xf>
    <xf fontId="15" fillId="4" borderId="46" numFmtId="0" xfId="14" applyFont="1" applyFill="1" applyBorder="1" applyAlignment="1">
      <alignment horizontal="center"/>
    </xf>
    <xf fontId="15" fillId="4" borderId="37" numFmtId="0" xfId="14" applyFont="1" applyFill="1" applyBorder="1" applyAlignment="1">
      <alignment horizontal="center"/>
    </xf>
    <xf fontId="14" fillId="4" borderId="47" numFmtId="0" xfId="0" applyFont="1" applyFill="1" applyBorder="1" applyAlignment="1">
      <alignment horizontal="left" vertical="center" wrapText="1"/>
    </xf>
    <xf fontId="15" fillId="4" borderId="48" numFmtId="0" xfId="14" applyFont="1" applyFill="1" applyBorder="1" applyAlignment="1">
      <alignment horizontal="center"/>
    </xf>
    <xf fontId="15" fillId="4" borderId="49" numFmtId="0" xfId="14" applyFont="1" applyFill="1" applyBorder="1" applyAlignment="1">
      <alignment horizontal="center"/>
    </xf>
    <xf fontId="15" fillId="4" borderId="50" numFmtId="0" xfId="14" applyFont="1" applyFill="1" applyBorder="1" applyAlignment="1">
      <alignment horizontal="center"/>
    </xf>
    <xf fontId="15" fillId="4" borderId="51" numFmtId="0" xfId="14" applyFont="1" applyFill="1" applyBorder="1" applyAlignment="1">
      <alignment horizontal="center"/>
    </xf>
    <xf fontId="16" fillId="4" borderId="52" numFmtId="0" xfId="0" applyFont="1" applyFill="1" applyBorder="1" applyAlignment="1">
      <alignment horizontal="left" vertical="center" wrapText="1"/>
    </xf>
    <xf fontId="15" fillId="4" borderId="53" numFmtId="0" xfId="14" applyFont="1" applyFill="1" applyBorder="1" applyAlignment="1">
      <alignment horizontal="center"/>
    </xf>
    <xf fontId="15" fillId="4" borderId="54" numFmtId="0" xfId="14" applyFont="1" applyFill="1" applyBorder="1" applyAlignment="1">
      <alignment horizontal="center"/>
    </xf>
    <xf fontId="16" fillId="4" borderId="46" numFmtId="0" xfId="0" applyFont="1" applyFill="1" applyBorder="1" applyAlignment="1">
      <alignment horizontal="left" vertical="center" wrapText="1"/>
    </xf>
    <xf fontId="14" fillId="4" borderId="33" numFmtId="0" xfId="13" applyFont="1" applyFill="1" applyBorder="1" applyAlignment="1">
      <alignment vertical="center" wrapText="1"/>
    </xf>
    <xf fontId="15" fillId="4" borderId="55" numFmtId="0" xfId="14" applyFont="1" applyFill="1" applyBorder="1" applyAlignment="1">
      <alignment horizontal="center"/>
    </xf>
    <xf fontId="16" fillId="4" borderId="54" numFmtId="0" xfId="0" applyFont="1" applyFill="1" applyBorder="1" applyAlignment="1">
      <alignment horizontal="left" vertical="center" wrapText="1"/>
    </xf>
    <xf fontId="15" fillId="4" borderId="52" numFmtId="0" xfId="14" applyFont="1" applyFill="1" applyBorder="1" applyAlignment="1">
      <alignment horizontal="center"/>
    </xf>
    <xf fontId="15" fillId="4" borderId="56" numFmtId="0" xfId="14" applyFont="1" applyFill="1" applyBorder="1" applyAlignment="1">
      <alignment horizontal="center"/>
    </xf>
    <xf fontId="15" fillId="4" borderId="57" numFmtId="0" xfId="14" applyFont="1" applyFill="1" applyBorder="1" applyAlignment="1">
      <alignment horizontal="center"/>
    </xf>
    <xf fontId="15" fillId="4" borderId="58" numFmtId="0" xfId="14" applyFont="1" applyFill="1" applyBorder="1" applyAlignment="1">
      <alignment horizontal="center"/>
    </xf>
    <xf fontId="15" fillId="4" borderId="47" numFmtId="0" xfId="14" applyFont="1" applyFill="1" applyBorder="1" applyAlignment="1">
      <alignment horizontal="center"/>
    </xf>
    <xf fontId="15" fillId="4" borderId="59" numFmtId="0" xfId="14" applyFont="1" applyFill="1" applyBorder="1" applyAlignment="1">
      <alignment horizontal="center"/>
    </xf>
    <xf fontId="15" fillId="4" borderId="60" numFmtId="0" xfId="14" applyFont="1" applyFill="1" applyBorder="1" applyAlignment="1">
      <alignment horizontal="center"/>
    </xf>
    <xf fontId="7" fillId="4" borderId="0" numFmtId="160" xfId="11" applyNumberFormat="1" applyFont="1" applyFill="1"/>
    <xf fontId="14" fillId="4" borderId="0" numFmtId="0" xfId="14" applyFont="1" applyFill="1" applyAlignment="1">
      <alignment horizontal="center"/>
    </xf>
    <xf fontId="8" fillId="4" borderId="16" numFmtId="0" xfId="14" applyFont="1" applyFill="1" applyBorder="1" applyAlignment="1">
      <alignment horizontal="left" vertical="center" wrapText="1"/>
    </xf>
    <xf fontId="8" fillId="4" borderId="19" numFmtId="0" xfId="14" applyFont="1" applyFill="1" applyBorder="1" applyAlignment="1">
      <alignment horizontal="center"/>
    </xf>
    <xf fontId="8" fillId="4" borderId="16" numFmtId="0" xfId="14" applyFont="1" applyFill="1" applyBorder="1" applyAlignment="1">
      <alignment horizontal="center"/>
    </xf>
    <xf fontId="8" fillId="4" borderId="61" numFmtId="0" xfId="14" applyFont="1" applyFill="1" applyBorder="1" applyAlignment="1">
      <alignment horizontal="center"/>
    </xf>
    <xf fontId="8" fillId="4" borderId="20" numFmtId="0" xfId="14" applyFont="1" applyFill="1" applyBorder="1" applyAlignment="1">
      <alignment horizontal="center"/>
    </xf>
    <xf fontId="8" fillId="4" borderId="17" numFmtId="0" xfId="14" applyFont="1" applyFill="1" applyBorder="1" applyAlignment="1">
      <alignment horizontal="center"/>
    </xf>
    <xf fontId="8" fillId="4" borderId="18" numFmtId="0" xfId="14" applyFont="1" applyFill="1" applyBorder="1" applyAlignment="1">
      <alignment horizontal="center"/>
    </xf>
    <xf fontId="8" fillId="4" borderId="4" numFmtId="0" xfId="14" applyFont="1" applyFill="1" applyBorder="1" applyAlignment="1">
      <alignment horizontal="center" vertical="center"/>
    </xf>
    <xf fontId="14" fillId="4" borderId="0" numFmtId="0" xfId="14" applyFont="1" applyFill="1" applyAlignment="1">
      <alignment horizontal="center" vertical="center"/>
    </xf>
    <xf fontId="17" fillId="4" borderId="0" numFmtId="0" xfId="14" applyFont="1" applyFill="1" applyAlignment="1">
      <alignment horizontal="center"/>
    </xf>
    <xf fontId="8" fillId="4" borderId="1" numFmtId="0" xfId="14" applyFont="1" applyFill="1" applyBorder="1" applyAlignment="1">
      <alignment horizontal="center"/>
    </xf>
    <xf fontId="9" fillId="4" borderId="3" numFmtId="0" xfId="14" applyFont="1" applyFill="1" applyBorder="1" applyAlignment="1">
      <alignment horizontal="center" vertical="center"/>
    </xf>
    <xf fontId="9" fillId="4" borderId="4" numFmtId="0" xfId="14" applyFont="1" applyFill="1" applyBorder="1" applyAlignment="1">
      <alignment horizontal="center" vertical="center"/>
    </xf>
    <xf fontId="9" fillId="4" borderId="5" numFmtId="0" xfId="14" applyFont="1" applyFill="1" applyBorder="1" applyAlignment="1">
      <alignment horizontal="center" vertical="center"/>
    </xf>
    <xf fontId="9" fillId="4" borderId="6" numFmtId="0" xfId="14" applyFont="1" applyFill="1" applyBorder="1" applyAlignment="1">
      <alignment horizontal="center" vertical="center"/>
    </xf>
    <xf fontId="9" fillId="4" borderId="7" numFmtId="0" xfId="14" applyFont="1" applyFill="1" applyBorder="1" applyAlignment="1">
      <alignment horizontal="center" vertical="center"/>
    </xf>
    <xf fontId="9" fillId="4" borderId="8" numFmtId="0" xfId="14" applyFont="1" applyFill="1" applyBorder="1" applyAlignment="1">
      <alignment horizontal="center" vertical="center"/>
    </xf>
    <xf fontId="13" fillId="4" borderId="20" numFmtId="0" xfId="3" applyFont="1" applyFill="1" applyBorder="1" applyAlignment="1" quotePrefix="1">
      <alignment horizontal="center" vertical="center" wrapText="1"/>
    </xf>
    <xf fontId="15" fillId="4" borderId="3" numFmtId="0" xfId="14" applyFont="1" applyFill="1" applyBorder="1" applyAlignment="1">
      <alignment horizontal="center"/>
    </xf>
    <xf fontId="15" fillId="4" borderId="62" numFmtId="0" xfId="14" applyFont="1" applyFill="1" applyBorder="1" applyAlignment="1">
      <alignment horizontal="center"/>
    </xf>
    <xf fontId="15" fillId="4" borderId="4" numFmtId="0" xfId="14" applyFont="1" applyFill="1" applyBorder="1" applyAlignment="1">
      <alignment horizontal="center"/>
    </xf>
    <xf fontId="15" fillId="4" borderId="45" numFmtId="1" xfId="14" applyNumberFormat="1" applyFont="1" applyFill="1" applyBorder="1" applyAlignment="1">
      <alignment horizontal="center"/>
    </xf>
    <xf fontId="15" fillId="4" borderId="44" numFmtId="1" xfId="14" applyNumberFormat="1" applyFont="1" applyFill="1" applyBorder="1" applyAlignment="1">
      <alignment horizontal="center"/>
    </xf>
    <xf fontId="14" fillId="4" borderId="35" numFmtId="0" xfId="0" applyFont="1" applyFill="1" applyBorder="1" applyAlignment="1">
      <alignment horizontal="left" vertical="center" wrapText="1"/>
    </xf>
    <xf fontId="16" fillId="4" borderId="10" numFmtId="0" xfId="0" applyFont="1" applyFill="1" applyBorder="1" applyAlignment="1">
      <alignment horizontal="left" vertical="center" wrapText="1"/>
    </xf>
    <xf fontId="15" fillId="4" borderId="63" numFmtId="0" xfId="14" applyFont="1" applyFill="1" applyBorder="1" applyAlignment="1">
      <alignment horizontal="center"/>
    </xf>
    <xf fontId="15" fillId="4" borderId="64" numFmtId="0" xfId="14" applyFont="1" applyFill="1" applyBorder="1" applyAlignment="1">
      <alignment horizontal="center"/>
    </xf>
    <xf fontId="18" fillId="4" borderId="16" numFmtId="0" xfId="14" applyFont="1" applyFill="1" applyBorder="1" applyAlignment="1">
      <alignment horizontal="left" vertical="center" wrapText="1"/>
    </xf>
    <xf fontId="8" fillId="4" borderId="65" numFmtId="0" xfId="14" applyFont="1" applyFill="1" applyBorder="1" applyAlignment="1">
      <alignment horizontal="center"/>
    </xf>
    <xf fontId="10" fillId="4" borderId="53" numFmtId="0" xfId="14" applyFont="1" applyFill="1" applyBorder="1" applyAlignment="1">
      <alignment horizontal="center" vertical="center" wrapText="1"/>
    </xf>
    <xf fontId="1" fillId="4" borderId="3" numFmtId="0" xfId="2" applyFont="1" applyFill="1" applyBorder="1" applyAlignment="1">
      <alignment horizontal="center" vertical="center" wrapText="1"/>
    </xf>
    <xf fontId="1" fillId="4" borderId="4" numFmtId="0" xfId="2" applyFont="1" applyFill="1" applyBorder="1" applyAlignment="1">
      <alignment horizontal="center" vertical="center" wrapText="1"/>
    </xf>
    <xf fontId="1" fillId="4" borderId="5" numFmtId="0" xfId="2" applyFont="1" applyFill="1" applyBorder="1" applyAlignment="1">
      <alignment horizontal="center" vertical="center" wrapText="1"/>
    </xf>
    <xf fontId="19" fillId="4" borderId="16" numFmtId="0" xfId="1" applyFont="1" applyFill="1" applyBorder="1" applyAlignment="1" quotePrefix="1">
      <alignment horizontal="center" vertical="center" wrapText="1"/>
    </xf>
    <xf fontId="19" fillId="4" borderId="66" numFmtId="0" xfId="1" applyFont="1" applyFill="1" applyBorder="1" applyAlignment="1">
      <alignment horizontal="center" vertical="center" wrapText="1"/>
    </xf>
    <xf fontId="19" fillId="4" borderId="67" numFmtId="0" xfId="1" applyFont="1" applyFill="1" applyBorder="1" applyAlignment="1">
      <alignment horizontal="center" vertical="center" wrapText="1"/>
    </xf>
    <xf fontId="1" fillId="4" borderId="0" numFmtId="0" xfId="1" applyFont="1" applyFill="1" applyAlignment="1" quotePrefix="1">
      <alignment horizontal="center" vertical="center" wrapText="1"/>
    </xf>
    <xf fontId="10" fillId="4" borderId="60" numFmtId="0" xfId="14" applyFont="1" applyFill="1" applyBorder="1" applyAlignment="1">
      <alignment horizontal="center" vertical="center" wrapText="1"/>
    </xf>
    <xf fontId="19" fillId="4" borderId="10" numFmtId="0" xfId="1" applyFont="1" applyFill="1" applyBorder="1" applyAlignment="1">
      <alignment horizontal="center" vertical="center" wrapText="1"/>
    </xf>
    <xf fontId="19" fillId="4" borderId="1" numFmtId="0" xfId="1" applyFont="1" applyFill="1" applyBorder="1" applyAlignment="1">
      <alignment horizontal="center" vertical="center" wrapText="1"/>
    </xf>
    <xf fontId="19" fillId="4" borderId="11" numFmtId="0" xfId="1" applyFont="1" applyFill="1" applyBorder="1" applyAlignment="1">
      <alignment horizontal="center" vertical="center" wrapText="1"/>
    </xf>
    <xf fontId="19" fillId="4" borderId="16" numFmtId="0" xfId="7" applyFont="1" applyFill="1" applyBorder="1" applyAlignment="1" quotePrefix="1">
      <alignment horizontal="center" vertical="center" wrapText="1"/>
    </xf>
    <xf fontId="19" fillId="4" borderId="66" numFmtId="0" xfId="7" applyFont="1" applyFill="1" applyBorder="1" applyAlignment="1">
      <alignment horizontal="center" vertical="center" wrapText="1"/>
    </xf>
    <xf fontId="19" fillId="4" borderId="67" numFmtId="0" xfId="7" applyFont="1" applyFill="1" applyBorder="1" applyAlignment="1">
      <alignment horizontal="center" vertical="center" wrapText="1"/>
    </xf>
    <xf fontId="1" fillId="4" borderId="0" numFmtId="0" xfId="7" applyFont="1" applyFill="1" applyAlignment="1" quotePrefix="1">
      <alignment horizontal="center" vertical="center" wrapText="1"/>
    </xf>
    <xf fontId="20" fillId="4" borderId="0" numFmtId="0" xfId="14" applyFont="1" applyFill="1"/>
    <xf fontId="1" fillId="4" borderId="0" numFmtId="0" xfId="3" applyFont="1" applyFill="1" applyAlignment="1" quotePrefix="1">
      <alignment horizontal="center" textRotation="255" vertical="center" wrapText="1"/>
    </xf>
    <xf fontId="14" fillId="4" borderId="68" numFmtId="0" xfId="0" applyFont="1" applyFill="1" applyBorder="1" applyAlignment="1">
      <alignment horizontal="left" vertical="center" wrapText="1"/>
    </xf>
    <xf fontId="15" fillId="4" borderId="69" numFmtId="0" xfId="14" applyFont="1" applyFill="1" applyBorder="1" applyAlignment="1">
      <alignment horizontal="center"/>
    </xf>
    <xf fontId="21" fillId="4" borderId="0" numFmtId="0" xfId="14" applyFont="1" applyFill="1" applyAlignment="1">
      <alignment horizontal="center"/>
    </xf>
    <xf fontId="15" fillId="4" borderId="24" numFmtId="0" xfId="14" applyFont="1" applyFill="1" applyBorder="1" applyAlignment="1">
      <alignment horizontal="center"/>
    </xf>
    <xf fontId="15" fillId="4" borderId="42" numFmtId="0" xfId="14" applyFont="1" applyFill="1" applyBorder="1" applyAlignment="1">
      <alignment horizontal="center"/>
    </xf>
    <xf fontId="16" fillId="4" borderId="41" numFmtId="0" xfId="0" applyFont="1" applyFill="1" applyBorder="1" applyAlignment="1">
      <alignment horizontal="left" vertical="center" wrapText="1"/>
    </xf>
    <xf fontId="15" fillId="4" borderId="70" numFmtId="0" xfId="14" applyFont="1" applyFill="1" applyBorder="1" applyAlignment="1">
      <alignment horizontal="center"/>
    </xf>
    <xf fontId="15" fillId="4" borderId="71" numFmtId="0" xfId="14" applyFont="1" applyFill="1" applyBorder="1" applyAlignment="1">
      <alignment horizontal="center"/>
    </xf>
    <xf fontId="14" fillId="4" borderId="16" numFmtId="0" xfId="14" applyFont="1" applyFill="1" applyBorder="1" applyAlignment="1">
      <alignment horizontal="left" vertical="center" wrapText="1"/>
    </xf>
    <xf fontId="8" fillId="4" borderId="63" numFmtId="0" xfId="14" applyFont="1" applyFill="1" applyBorder="1" applyAlignment="1">
      <alignment horizontal="center"/>
    </xf>
    <xf fontId="8" fillId="4" borderId="72" numFmtId="0" xfId="14" applyFont="1" applyFill="1" applyBorder="1" applyAlignment="1">
      <alignment horizontal="center"/>
    </xf>
    <xf fontId="8" fillId="4" borderId="73" numFmtId="0" xfId="14" applyFont="1" applyFill="1" applyBorder="1" applyAlignment="1">
      <alignment horizontal="center"/>
    </xf>
    <xf fontId="8" fillId="4" borderId="74" numFmtId="0" xfId="14" applyFont="1" applyFill="1" applyBorder="1" applyAlignment="1">
      <alignment horizontal="center"/>
    </xf>
    <xf fontId="22" fillId="4" borderId="0" numFmtId="0" xfId="14" applyFont="1" applyFill="1" applyAlignment="1">
      <alignment horizontal="center"/>
    </xf>
    <xf fontId="18" fillId="4" borderId="1" numFmtId="0" xfId="14" applyFont="1" applyFill="1" applyBorder="1" applyAlignment="1">
      <alignment horizontal="center" vertical="center"/>
    </xf>
    <xf fontId="23" fillId="4" borderId="22" numFmtId="0" xfId="14" applyFont="1" applyFill="1" applyBorder="1" applyAlignment="1">
      <alignment horizontal="center" vertical="center" wrapText="1"/>
    </xf>
    <xf fontId="1" fillId="4" borderId="16" numFmtId="0" xfId="2" applyFont="1" applyFill="1" applyBorder="1" applyAlignment="1" quotePrefix="1">
      <alignment horizontal="center" vertical="center" wrapText="1"/>
    </xf>
    <xf fontId="1" fillId="4" borderId="66" numFmtId="0" xfId="2" applyFont="1" applyFill="1" applyBorder="1" applyAlignment="1" quotePrefix="1">
      <alignment horizontal="center" vertical="center" wrapText="1"/>
    </xf>
    <xf fontId="1" fillId="4" borderId="67" numFmtId="0" xfId="2" applyFont="1" applyFill="1" applyBorder="1" applyAlignment="1" quotePrefix="1">
      <alignment horizontal="center" vertical="center" wrapText="1"/>
    </xf>
    <xf fontId="1" fillId="4" borderId="16" numFmtId="0" xfId="2" applyFont="1" applyFill="1" applyBorder="1" applyAlignment="1">
      <alignment horizontal="center" vertical="center" wrapText="1"/>
    </xf>
    <xf fontId="1" fillId="4" borderId="66" numFmtId="0" xfId="2" applyFont="1" applyFill="1" applyBorder="1" applyAlignment="1">
      <alignment horizontal="center" vertical="center" wrapText="1"/>
    </xf>
    <xf fontId="1" fillId="4" borderId="67" numFmtId="0" xfId="2" applyFont="1" applyFill="1" applyBorder="1" applyAlignment="1">
      <alignment horizontal="center" vertical="center" wrapText="1"/>
    </xf>
    <xf fontId="23" fillId="4" borderId="73" numFmtId="0" xfId="14" applyFont="1" applyFill="1" applyBorder="1" applyAlignment="1">
      <alignment horizontal="center" vertical="center" wrapText="1"/>
    </xf>
    <xf fontId="13" fillId="4" borderId="19" numFmtId="0" xfId="3" applyFont="1" applyFill="1" applyBorder="1" applyAlignment="1" quotePrefix="1">
      <alignment horizontal="center" vertical="center" wrapText="1"/>
    </xf>
    <xf fontId="24" fillId="4" borderId="19" numFmtId="0" xfId="14" applyFont="1" applyFill="1" applyBorder="1" applyAlignment="1">
      <alignment horizontal="center" vertical="center" wrapText="1"/>
    </xf>
    <xf fontId="24" fillId="4" borderId="17" numFmtId="0" xfId="14" applyFont="1" applyFill="1" applyBorder="1" applyAlignment="1">
      <alignment horizontal="center" vertical="center" wrapText="1"/>
    </xf>
    <xf fontId="11" fillId="4" borderId="22" numFmtId="0" xfId="14" applyFont="1" applyFill="1" applyBorder="1" applyAlignment="1">
      <alignment horizontal="center" vertical="center" wrapText="1"/>
    </xf>
    <xf fontId="16" fillId="4" borderId="43" numFmtId="0" xfId="0" applyFont="1" applyFill="1" applyBorder="1" applyAlignment="1">
      <alignment horizontal="left" vertical="center" wrapText="1"/>
    </xf>
    <xf fontId="15" fillId="4" borderId="19" numFmtId="0" xfId="14" applyFont="1" applyFill="1" applyBorder="1" applyAlignment="1">
      <alignment horizontal="center"/>
    </xf>
    <xf fontId="15" fillId="4" borderId="17" numFmtId="0" xfId="14" applyFont="1" applyFill="1" applyBorder="1" applyAlignment="1">
      <alignment horizontal="center"/>
    </xf>
    <xf fontId="15" fillId="4" borderId="21" numFmtId="0" xfId="14" applyFont="1" applyFill="1" applyBorder="1" applyAlignment="1">
      <alignment horizontal="center"/>
    </xf>
    <xf fontId="15" fillId="4" borderId="18" numFmtId="0" xfId="14" applyFont="1" applyFill="1" applyBorder="1" applyAlignment="1">
      <alignment horizontal="center"/>
    </xf>
    <xf fontId="15" fillId="4" borderId="20" numFmtId="0" xfId="14" applyFont="1" applyFill="1" applyBorder="1" applyAlignment="1">
      <alignment horizontal="center"/>
    </xf>
    <xf fontId="25" fillId="4" borderId="0" numFmtId="0" xfId="14" applyFont="1" applyFill="1" applyAlignment="1">
      <alignment horizontal="center"/>
    </xf>
    <xf fontId="26" fillId="4" borderId="0" numFmtId="0" xfId="14" applyFont="1" applyFill="1" applyAlignment="1">
      <alignment horizontal="center"/>
    </xf>
    <xf fontId="27" fillId="4" borderId="0" numFmtId="0" xfId="14" applyFont="1" applyFill="1"/>
    <xf fontId="18" fillId="4" borderId="65" numFmtId="0" xfId="14" applyFont="1" applyFill="1" applyBorder="1" applyAlignment="1">
      <alignment horizontal="center"/>
    </xf>
    <xf fontId="18" fillId="4" borderId="63" numFmtId="0" xfId="14" applyFont="1" applyFill="1" applyBorder="1" applyAlignment="1">
      <alignment horizontal="center"/>
    </xf>
    <xf fontId="18" fillId="4" borderId="72" numFmtId="0" xfId="14" applyFont="1" applyFill="1" applyBorder="1" applyAlignment="1">
      <alignment horizontal="center"/>
    </xf>
    <xf fontId="18" fillId="4" borderId="73" numFmtId="0" xfId="14" applyFont="1" applyFill="1" applyBorder="1" applyAlignment="1">
      <alignment horizontal="center"/>
    </xf>
    <xf fontId="18" fillId="4" borderId="74" numFmtId="0" xfId="14" applyFont="1" applyFill="1" applyBorder="1" applyAlignment="1">
      <alignment horizontal="center"/>
    </xf>
    <xf fontId="18" fillId="4" borderId="19" numFmtId="0" xfId="14" applyFont="1" applyFill="1" applyBorder="1" applyAlignment="1">
      <alignment horizontal="center"/>
    </xf>
    <xf fontId="18" fillId="4" borderId="61" numFmtId="0" xfId="14" applyFont="1" applyFill="1" applyBorder="1" applyAlignment="1">
      <alignment horizontal="center"/>
    </xf>
    <xf fontId="28" fillId="4" borderId="0" numFmtId="0" xfId="5" applyFont="1" applyFill="1" applyAlignment="1">
      <alignment vertical="center" wrapText="1"/>
    </xf>
    <xf fontId="0" fillId="4" borderId="0" numFmtId="0" xfId="14" applyFill="1"/>
    <xf fontId="7" fillId="4" borderId="0" numFmtId="0" xfId="14" applyFont="1" applyFill="1" applyAlignment="1">
      <alignment vertical="center"/>
    </xf>
    <xf fontId="29" fillId="4" borderId="19" numFmtId="0" xfId="14" applyFont="1" applyFill="1" applyBorder="1" applyAlignment="1">
      <alignment horizontal="center" vertical="center" wrapText="1"/>
    </xf>
    <xf fontId="4" fillId="4" borderId="19" numFmtId="0" xfId="3" applyFont="1" applyFill="1" applyBorder="1" applyAlignment="1" quotePrefix="1">
      <alignment horizontal="center" vertical="center" wrapText="1"/>
    </xf>
    <xf fontId="30" fillId="4" borderId="22" numFmtId="0" xfId="14" applyFont="1" applyFill="1" applyBorder="1" applyAlignment="1">
      <alignment horizontal="center" vertical="center" wrapText="1"/>
    </xf>
    <xf fontId="31" fillId="4" borderId="19" numFmtId="0" xfId="14" applyFont="1" applyFill="1" applyBorder="1" applyAlignment="1">
      <alignment horizontal="center" vertical="center" wrapText="1"/>
    </xf>
    <xf fontId="18" fillId="4" borderId="66" numFmtId="0" xfId="14" applyFont="1" applyFill="1" applyBorder="1" applyAlignment="1">
      <alignment horizontal="center" vertical="center"/>
    </xf>
    <xf fontId="8" fillId="4" borderId="0" numFmtId="0" xfId="14" applyFont="1" applyFill="1" applyAlignment="1">
      <alignment vertical="center"/>
    </xf>
    <xf fontId="27" fillId="4" borderId="0" numFmtId="0" xfId="14" applyFont="1" applyFill="1" applyAlignment="1">
      <alignment vertical="center"/>
    </xf>
    <xf fontId="1" fillId="5" borderId="75" numFmtId="0" xfId="10" applyFont="1" applyFill="1" applyBorder="1" applyAlignment="1">
      <alignment horizontal="center" vertical="center" wrapText="1"/>
    </xf>
    <xf fontId="1" fillId="5" borderId="75" numFmtId="0" xfId="2" applyFont="1" applyFill="1" applyBorder="1" applyAlignment="1">
      <alignment horizontal="center" vertical="center" wrapText="1"/>
    </xf>
    <xf fontId="1" fillId="5" borderId="4" numFmtId="0" xfId="2" applyFont="1" applyFill="1" applyBorder="1" applyAlignment="1">
      <alignment horizontal="center" vertical="center" wrapText="1"/>
    </xf>
    <xf fontId="1" fillId="5" borderId="5" numFmtId="0" xfId="2" applyFont="1" applyFill="1" applyBorder="1" applyAlignment="1">
      <alignment horizontal="center" vertical="center" wrapText="1"/>
    </xf>
    <xf fontId="1" fillId="5" borderId="3" numFmtId="0" xfId="8" applyFont="1" applyFill="1" applyBorder="1" applyAlignment="1">
      <alignment horizontal="center" vertical="center" wrapText="1"/>
    </xf>
    <xf fontId="1" fillId="5" borderId="4" numFmtId="0" xfId="8" applyFont="1" applyFill="1" applyBorder="1" applyAlignment="1">
      <alignment horizontal="center" vertical="center" wrapText="1"/>
    </xf>
    <xf fontId="1" fillId="5" borderId="5" numFmtId="0" xfId="8" applyFont="1" applyFill="1" applyBorder="1" applyAlignment="1">
      <alignment horizontal="center" vertical="center" wrapText="1"/>
    </xf>
    <xf fontId="1" fillId="5" borderId="76" numFmtId="0" xfId="2" applyFont="1" applyFill="1" applyBorder="1" applyAlignment="1">
      <alignment horizontal="center" vertical="center" wrapText="1"/>
    </xf>
    <xf fontId="1" fillId="5" borderId="77" numFmtId="0" xfId="2" applyFont="1" applyFill="1" applyBorder="1" applyAlignment="1">
      <alignment horizontal="center" vertical="center" wrapText="1"/>
    </xf>
    <xf fontId="1" fillId="5" borderId="78" numFmtId="0" xfId="2" applyFont="1" applyFill="1" applyBorder="1" applyAlignment="1">
      <alignment horizontal="center" vertical="center" wrapText="1"/>
    </xf>
    <xf fontId="1" fillId="5" borderId="79" numFmtId="0" xfId="2" applyFont="1" applyFill="1" applyBorder="1" applyAlignment="1">
      <alignment horizontal="center" vertical="center" wrapText="1"/>
    </xf>
    <xf fontId="1" fillId="5" borderId="75" numFmtId="0" xfId="8" applyFont="1" applyFill="1" applyBorder="1" applyAlignment="1">
      <alignment horizontal="center" vertical="center" wrapText="1"/>
    </xf>
    <xf fontId="1" fillId="5" borderId="80" numFmtId="0" xfId="10" applyFont="1" applyFill="1" applyBorder="1" applyAlignment="1">
      <alignment horizontal="center" vertical="center" wrapText="1"/>
    </xf>
    <xf fontId="1" fillId="5" borderId="81" numFmtId="0" xfId="2" applyFont="1" applyFill="1" applyBorder="1" applyAlignment="1">
      <alignment horizontal="center" vertical="center" wrapText="1"/>
    </xf>
    <xf fontId="1" fillId="5" borderId="1" numFmtId="0" xfId="2" applyFont="1" applyFill="1" applyBorder="1" applyAlignment="1">
      <alignment horizontal="center" vertical="center" wrapText="1"/>
    </xf>
    <xf fontId="1" fillId="5" borderId="11" numFmtId="0" xfId="2" applyFont="1" applyFill="1" applyBorder="1" applyAlignment="1">
      <alignment horizontal="center" vertical="center" wrapText="1"/>
    </xf>
    <xf fontId="1" fillId="5" borderId="10" numFmtId="0" xfId="8" applyFont="1" applyFill="1" applyBorder="1" applyAlignment="1">
      <alignment horizontal="center" vertical="center" wrapText="1"/>
    </xf>
    <xf fontId="1" fillId="5" borderId="1" numFmtId="0" xfId="8" applyFont="1" applyFill="1" applyBorder="1" applyAlignment="1">
      <alignment horizontal="center" vertical="center" wrapText="1"/>
    </xf>
    <xf fontId="1" fillId="5" borderId="11" numFmtId="0" xfId="8" applyFont="1" applyFill="1" applyBorder="1" applyAlignment="1">
      <alignment horizontal="center" vertical="center" wrapText="1"/>
    </xf>
    <xf fontId="1" fillId="5" borderId="82" numFmtId="0" xfId="8" applyFont="1" applyFill="1" applyBorder="1" applyAlignment="1">
      <alignment horizontal="center" vertical="center" wrapText="1"/>
    </xf>
    <xf fontId="1" fillId="5" borderId="83" numFmtId="0" xfId="8" applyFont="1" applyFill="1" applyBorder="1" applyAlignment="1">
      <alignment horizontal="center" vertical="center" wrapText="1"/>
    </xf>
    <xf fontId="1" fillId="5" borderId="84" numFmtId="0" xfId="8" applyFont="1" applyFill="1" applyBorder="1" applyAlignment="1">
      <alignment horizontal="center" vertical="center" wrapText="1"/>
    </xf>
    <xf fontId="1" fillId="5" borderId="85" numFmtId="0" xfId="8" applyFont="1" applyFill="1" applyBorder="1" applyAlignment="1">
      <alignment horizontal="center" vertical="center" wrapText="1"/>
    </xf>
    <xf fontId="1" fillId="5" borderId="81" numFmtId="0" xfId="8" applyFont="1" applyFill="1" applyBorder="1" applyAlignment="1">
      <alignment horizontal="center" vertical="center" wrapText="1"/>
    </xf>
    <xf fontId="1" fillId="5" borderId="81" numFmtId="0" xfId="10" applyFont="1" applyFill="1" applyBorder="1" applyAlignment="1">
      <alignment horizontal="center" vertical="center" wrapText="1"/>
    </xf>
    <xf fontId="32" fillId="4" borderId="19" numFmtId="0" xfId="14" applyFont="1" applyFill="1" applyBorder="1" applyAlignment="1">
      <alignment horizontal="center" vertical="center" wrapText="1"/>
    </xf>
    <xf fontId="33" fillId="4" borderId="19" numFmtId="0" xfId="3" applyFont="1" applyFill="1" applyBorder="1" applyAlignment="1" quotePrefix="1">
      <alignment horizontal="center" vertical="center" wrapText="1"/>
    </xf>
    <xf fontId="32" fillId="4" borderId="22" numFmtId="0" xfId="14" applyFont="1" applyFill="1" applyBorder="1" applyAlignment="1">
      <alignment horizontal="center" vertical="center" wrapText="1"/>
    </xf>
    <xf fontId="15" fillId="4" borderId="5" numFmtId="0" xfId="14" applyFont="1" applyFill="1" applyBorder="1" applyAlignment="1">
      <alignment horizontal="center"/>
    </xf>
    <xf fontId="15" fillId="4" borderId="86" numFmtId="0" xfId="14" applyFont="1" applyFill="1" applyBorder="1" applyAlignment="1">
      <alignment horizontal="center"/>
    </xf>
    <xf fontId="16" fillId="4" borderId="47" numFmtId="0" xfId="0" applyFont="1" applyFill="1" applyBorder="1" applyAlignment="1">
      <alignment horizontal="left" vertical="center" wrapText="1"/>
    </xf>
    <xf fontId="16" fillId="4" borderId="58" numFmtId="0" xfId="0" applyFont="1" applyFill="1" applyBorder="1" applyAlignment="1">
      <alignment horizontal="left" vertical="center" wrapText="1"/>
    </xf>
    <xf fontId="15" fillId="4" borderId="12" numFmtId="0" xfId="14" applyFont="1" applyFill="1" applyBorder="1" applyAlignment="1">
      <alignment horizontal="center"/>
    </xf>
    <xf fontId="15" fillId="4" borderId="14" numFmtId="0" xfId="14" applyFont="1" applyFill="1" applyBorder="1" applyAlignment="1">
      <alignment horizontal="center"/>
    </xf>
    <xf fontId="34" fillId="4" borderId="0" numFmtId="0" xfId="0" applyFont="1" applyFill="1" applyAlignment="1">
      <alignment horizontal="center" wrapText="1"/>
    </xf>
    <xf fontId="35" fillId="4" borderId="0" numFmtId="0" xfId="14" applyFont="1" applyFill="1"/>
    <xf fontId="36" fillId="5" borderId="16" numFmtId="0" xfId="10" applyFont="1" applyFill="1" applyBorder="1" applyAlignment="1">
      <alignment vertical="center" wrapText="1"/>
    </xf>
    <xf fontId="1" fillId="5" borderId="0" numFmtId="0" xfId="10" applyFont="1" applyFill="1" applyAlignment="1">
      <alignment vertical="center" wrapText="1"/>
    </xf>
    <xf fontId="37" fillId="4" borderId="0" numFmtId="0" xfId="14" applyFont="1" applyFill="1"/>
    <xf fontId="36" fillId="5" borderId="0" numFmtId="0" xfId="10" applyFont="1" applyFill="1" applyAlignment="1">
      <alignment vertical="center" wrapText="1"/>
    </xf>
    <xf fontId="38" fillId="4" borderId="0" numFmtId="0" xfId="0" applyFont="1" applyFill="1" applyAlignment="1">
      <alignment horizontal="center" vertical="center" wrapText="1"/>
    </xf>
    <xf fontId="39" fillId="4" borderId="0" numFmtId="0" xfId="14" applyFont="1" applyFill="1"/>
    <xf fontId="38" fillId="4" borderId="1" numFmtId="0" xfId="0" applyFont="1" applyFill="1" applyBorder="1" applyAlignment="1">
      <alignment horizontal="center" vertical="center" wrapText="1"/>
    </xf>
    <xf fontId="1" fillId="4" borderId="2" numFmtId="0" xfId="10" applyFont="1" applyFill="1" applyBorder="1" applyAlignment="1" quotePrefix="1">
      <alignment horizontal="center" vertical="center" wrapText="1"/>
    </xf>
    <xf fontId="1" fillId="4" borderId="16" numFmtId="0" xfId="8" applyFont="1" applyFill="1" applyBorder="1" applyAlignment="1" quotePrefix="1">
      <alignment horizontal="center" vertical="center" wrapText="1"/>
    </xf>
    <xf fontId="1" fillId="4" borderId="66" numFmtId="0" xfId="8" applyFont="1" applyFill="1" applyBorder="1" applyAlignment="1" quotePrefix="1">
      <alignment horizontal="center" vertical="center" wrapText="1"/>
    </xf>
    <xf fontId="1" fillId="4" borderId="67" numFmtId="0" xfId="8" applyFont="1" applyFill="1" applyBorder="1" applyAlignment="1" quotePrefix="1">
      <alignment horizontal="center" vertical="center" wrapText="1"/>
    </xf>
    <xf fontId="1" fillId="4" borderId="10" numFmtId="0" xfId="10" applyFont="1" applyFill="1" applyBorder="1" applyAlignment="1" quotePrefix="1">
      <alignment horizontal="center" vertical="center" wrapText="1"/>
    </xf>
    <xf fontId="40" fillId="4" borderId="19" numFmtId="0" xfId="14" applyFont="1" applyFill="1" applyBorder="1" applyAlignment="1">
      <alignment horizontal="center" vertical="center" wrapText="1"/>
    </xf>
    <xf fontId="40" fillId="4" borderId="17" numFmtId="0" xfId="14" applyFont="1" applyFill="1" applyBorder="1" applyAlignment="1">
      <alignment horizontal="center" vertical="center" wrapText="1"/>
    </xf>
    <xf fontId="40" fillId="4" borderId="22" numFmtId="0" xfId="14" applyFont="1" applyFill="1" applyBorder="1" applyAlignment="1">
      <alignment horizontal="center" vertical="center" wrapText="1"/>
    </xf>
    <xf fontId="40" fillId="4" borderId="16" numFmtId="0" xfId="14" applyFont="1" applyFill="1" applyBorder="1" applyAlignment="1">
      <alignment horizontal="center" vertical="center" wrapText="1"/>
    </xf>
    <xf fontId="11" fillId="4" borderId="5" numFmtId="0" xfId="14" applyFont="1" applyFill="1" applyBorder="1" applyAlignment="1">
      <alignment horizontal="center" vertical="center" wrapText="1"/>
    </xf>
    <xf fontId="41" fillId="4" borderId="31" numFmtId="0" xfId="0" applyFont="1" applyFill="1" applyBorder="1" applyAlignment="1">
      <alignment horizontal="left" vertical="center" wrapText="1"/>
    </xf>
    <xf fontId="17" fillId="4" borderId="29" numFmtId="0" xfId="5" applyFont="1" applyFill="1" applyBorder="1" applyAlignment="1" quotePrefix="1">
      <alignment horizontal="center" vertical="center" wrapText="1"/>
    </xf>
    <xf fontId="17" fillId="4" borderId="25" numFmtId="0" xfId="5" applyFont="1" applyFill="1" applyBorder="1" applyAlignment="1" quotePrefix="1">
      <alignment horizontal="center" vertical="center" wrapText="1"/>
    </xf>
    <xf fontId="17" fillId="4" borderId="69" numFmtId="0" xfId="5" applyFont="1" applyFill="1" applyBorder="1" applyAlignment="1" quotePrefix="1">
      <alignment horizontal="center" vertical="center" wrapText="1"/>
    </xf>
    <xf fontId="17" fillId="4" borderId="30" numFmtId="0" xfId="5" applyFont="1" applyFill="1" applyBorder="1" applyAlignment="1" quotePrefix="1">
      <alignment horizontal="center" vertical="center" wrapText="1"/>
    </xf>
    <xf fontId="17" fillId="4" borderId="26" numFmtId="0" xfId="5" applyFont="1" applyFill="1" applyBorder="1" applyAlignment="1" quotePrefix="1">
      <alignment horizontal="center" vertical="center" wrapText="1"/>
    </xf>
    <xf fontId="42" fillId="4" borderId="29" numFmtId="0" xfId="4" applyFont="1" applyFill="1" applyBorder="1" applyAlignment="1" quotePrefix="1">
      <alignment horizontal="center" vertical="center" wrapText="1"/>
    </xf>
    <xf fontId="42" fillId="4" borderId="26" numFmtId="0" xfId="4" applyFont="1" applyFill="1" applyBorder="1" applyAlignment="1" quotePrefix="1">
      <alignment horizontal="center" vertical="center" wrapText="1"/>
    </xf>
    <xf fontId="42" fillId="4" borderId="8" numFmtId="0" xfId="4" applyFont="1" applyFill="1" applyBorder="1" applyAlignment="1" quotePrefix="1">
      <alignment horizontal="center" vertical="center" wrapText="1"/>
    </xf>
    <xf fontId="42" fillId="4" borderId="3" numFmtId="0" xfId="5" applyFont="1" applyFill="1" applyBorder="1" applyAlignment="1" quotePrefix="1">
      <alignment horizontal="center" vertical="center" wrapText="1"/>
    </xf>
    <xf fontId="42" fillId="4" borderId="28" numFmtId="0" xfId="5" applyFont="1" applyFill="1" applyBorder="1" applyAlignment="1" quotePrefix="1">
      <alignment horizontal="center" vertical="center" wrapText="1"/>
    </xf>
    <xf fontId="42" fillId="4" borderId="5" numFmtId="0" xfId="5" applyFont="1" applyFill="1" applyBorder="1" applyAlignment="1" quotePrefix="1">
      <alignment horizontal="center" vertical="center" wrapText="1"/>
    </xf>
    <xf fontId="17" fillId="4" borderId="24" numFmtId="0" xfId="5" applyFont="1" applyFill="1" applyBorder="1" applyAlignment="1" quotePrefix="1">
      <alignment horizontal="center" vertical="center" wrapText="1"/>
    </xf>
    <xf fontId="17" fillId="4" borderId="32" numFmtId="0" xfId="5" applyFont="1" applyFill="1" applyBorder="1" applyAlignment="1" quotePrefix="1">
      <alignment horizontal="center" vertical="center" wrapText="1"/>
    </xf>
    <xf fontId="17" fillId="4" borderId="42" numFmtId="0" xfId="5" applyFont="1" applyFill="1" applyBorder="1" applyAlignment="1" quotePrefix="1">
      <alignment horizontal="center" vertical="center" wrapText="1"/>
    </xf>
    <xf fontId="17" fillId="4" borderId="41" numFmtId="0" xfId="5" applyFont="1" applyFill="1" applyBorder="1" applyAlignment="1" quotePrefix="1">
      <alignment horizontal="center" vertical="center" wrapText="1"/>
    </xf>
    <xf fontId="42" fillId="4" borderId="38" numFmtId="0" xfId="4" applyFont="1" applyFill="1" applyBorder="1" applyAlignment="1" quotePrefix="1">
      <alignment horizontal="center" vertical="center" wrapText="1"/>
    </xf>
    <xf fontId="42" fillId="4" borderId="39" numFmtId="0" xfId="4" applyFont="1" applyFill="1" applyBorder="1" applyAlignment="1" quotePrefix="1">
      <alignment horizontal="center" vertical="center" wrapText="1"/>
    </xf>
    <xf fontId="42" fillId="4" borderId="35" numFmtId="0" xfId="5" applyFont="1" applyFill="1" applyBorder="1" applyAlignment="1" quotePrefix="1">
      <alignment horizontal="center" vertical="center" wrapText="1"/>
    </xf>
    <xf fontId="42" fillId="4" borderId="36" numFmtId="0" xfId="5" applyFont="1" applyFill="1" applyBorder="1" applyAlignment="1" quotePrefix="1">
      <alignment horizontal="center" vertical="center" wrapText="1"/>
    </xf>
    <xf fontId="42" fillId="4" borderId="37" numFmtId="0" xfId="5" applyFont="1" applyFill="1" applyBorder="1" applyAlignment="1" quotePrefix="1">
      <alignment horizontal="center" vertical="center" wrapText="1"/>
    </xf>
    <xf fontId="17" fillId="4" borderId="46" numFmtId="0" xfId="5" applyFont="1" applyFill="1" applyBorder="1" applyAlignment="1" quotePrefix="1">
      <alignment horizontal="center" vertical="center" wrapText="1"/>
    </xf>
    <xf fontId="42" fillId="4" borderId="40" numFmtId="0" xfId="4" applyFont="1" applyFill="1" applyBorder="1" applyAlignment="1" quotePrefix="1">
      <alignment horizontal="center" vertical="center" wrapText="1"/>
    </xf>
    <xf fontId="41" fillId="4" borderId="35" numFmtId="0" xfId="0" applyFont="1" applyFill="1" applyBorder="1" applyAlignment="1">
      <alignment horizontal="left" vertical="center" wrapText="1"/>
    </xf>
    <xf fontId="42" fillId="4" borderId="40" numFmtId="0" xfId="5" applyFont="1" applyFill="1" applyBorder="1" applyAlignment="1" quotePrefix="1">
      <alignment horizontal="center" vertical="center" wrapText="1"/>
    </xf>
    <xf fontId="42" fillId="4" borderId="46" numFmtId="0" xfId="5" applyFont="1" applyFill="1" applyBorder="1" applyAlignment="1" quotePrefix="1">
      <alignment horizontal="center" vertical="center" wrapText="1"/>
    </xf>
    <xf fontId="42" fillId="4" borderId="41" numFmtId="0" xfId="5" applyFont="1" applyFill="1" applyBorder="1" applyAlignment="1" quotePrefix="1">
      <alignment horizontal="center" vertical="center" wrapText="1"/>
    </xf>
    <xf fontId="42" fillId="4" borderId="45" numFmtId="0" xfId="5" applyFont="1" applyFill="1" applyBorder="1" applyAlignment="1" quotePrefix="1">
      <alignment horizontal="center" vertical="center" wrapText="1"/>
    </xf>
    <xf fontId="41" fillId="4" borderId="40" numFmtId="0" xfId="0" applyFont="1" applyFill="1" applyBorder="1" applyAlignment="1">
      <alignment horizontal="left" vertical="center" wrapText="1"/>
    </xf>
    <xf fontId="42" fillId="4" borderId="36" numFmtId="0" xfId="4" applyFont="1" applyFill="1" applyBorder="1" applyAlignment="1" quotePrefix="1">
      <alignment horizontal="center" textRotation="255" vertical="center" wrapText="1"/>
    </xf>
    <xf fontId="42" fillId="4" borderId="40" numFmtId="0" xfId="4" applyFont="1" applyFill="1" applyBorder="1" applyAlignment="1" quotePrefix="1">
      <alignment horizontal="center" textRotation="255" vertical="center" wrapText="1"/>
    </xf>
    <xf fontId="42" fillId="4" borderId="45" numFmtId="0" xfId="4" applyFont="1" applyFill="1" applyBorder="1" applyAlignment="1" quotePrefix="1">
      <alignment horizontal="center" textRotation="255" vertical="center" wrapText="1"/>
    </xf>
    <xf fontId="42" fillId="4" borderId="37" numFmtId="0" xfId="4" applyFont="1" applyFill="1" applyBorder="1" applyAlignment="1" quotePrefix="1">
      <alignment horizontal="center" textRotation="255" vertical="center" wrapText="1"/>
    </xf>
    <xf fontId="14" fillId="4" borderId="0" numFmtId="0" xfId="13" applyFont="1" applyFill="1"/>
    <xf fontId="43" fillId="4" borderId="46" numFmtId="0" xfId="0" applyFont="1" applyFill="1" applyBorder="1" applyAlignment="1">
      <alignment horizontal="left" vertical="center" wrapText="1"/>
    </xf>
    <xf fontId="42" fillId="4" borderId="52" numFmtId="0" xfId="5" applyFont="1" applyFill="1" applyBorder="1" applyAlignment="1" quotePrefix="1">
      <alignment horizontal="center" vertical="center" wrapText="1"/>
    </xf>
    <xf fontId="42" fillId="4" borderId="51" numFmtId="0" xfId="5" applyFont="1" applyFill="1" applyBorder="1" applyAlignment="1" quotePrefix="1">
      <alignment horizontal="center" vertical="center" wrapText="1"/>
    </xf>
    <xf fontId="42" fillId="4" borderId="54" numFmtId="0" xfId="5" applyFont="1" applyFill="1" applyBorder="1" applyAlignment="1" quotePrefix="1">
      <alignment horizontal="center" vertical="center" wrapText="1"/>
    </xf>
    <xf fontId="42" fillId="4" borderId="53" numFmtId="0" xfId="5" applyFont="1" applyFill="1" applyBorder="1" applyAlignment="1" quotePrefix="1">
      <alignment horizontal="center" vertical="center" wrapText="1"/>
    </xf>
    <xf fontId="42" fillId="4" borderId="50" numFmtId="0" xfId="5" applyFont="1" applyFill="1" applyBorder="1" applyAlignment="1" quotePrefix="1">
      <alignment horizontal="center" vertical="center" wrapText="1"/>
    </xf>
    <xf fontId="42" fillId="4" borderId="56" numFmtId="0" xfId="4" applyFont="1" applyFill="1" applyBorder="1" applyAlignment="1" quotePrefix="1">
      <alignment horizontal="center" textRotation="255" vertical="center" wrapText="1"/>
    </xf>
    <xf fontId="42" fillId="4" borderId="71" numFmtId="0" xfId="4" applyFont="1" applyFill="1" applyBorder="1" applyAlignment="1" quotePrefix="1">
      <alignment horizontal="center" textRotation="255" vertical="center" wrapText="1"/>
    </xf>
    <xf fontId="42" fillId="4" borderId="14" numFmtId="0" xfId="4" applyFont="1" applyFill="1" applyBorder="1" applyAlignment="1" quotePrefix="1">
      <alignment horizontal="center" textRotation="255" vertical="center" wrapText="1"/>
    </xf>
    <xf fontId="42" fillId="4" borderId="12" numFmtId="0" xfId="5" applyFont="1" applyFill="1" applyBorder="1" applyAlignment="1" quotePrefix="1">
      <alignment horizontal="center" vertical="center" wrapText="1"/>
    </xf>
    <xf fontId="42" fillId="4" borderId="57" numFmtId="0" xfId="5" applyFont="1" applyFill="1" applyBorder="1" applyAlignment="1" quotePrefix="1">
      <alignment horizontal="center" vertical="center" wrapText="1"/>
    </xf>
    <xf fontId="42" fillId="4" borderId="14" numFmtId="0" xfId="5" applyFont="1" applyFill="1" applyBorder="1" applyAlignment="1" quotePrefix="1">
      <alignment horizontal="center" vertical="center" wrapText="1"/>
    </xf>
    <xf fontId="44" fillId="4" borderId="0" numFmtId="0" xfId="14" applyFont="1" applyFill="1"/>
    <xf fontId="45" fillId="4" borderId="61" numFmtId="0" xfId="0" applyFont="1" applyFill="1" applyBorder="1" applyAlignment="1">
      <alignment horizontal="left" vertical="center" wrapText="1"/>
    </xf>
    <xf fontId="19" fillId="4" borderId="19" numFmtId="0" xfId="5" applyFont="1" applyFill="1" applyBorder="1" applyAlignment="1" quotePrefix="1">
      <alignment horizontal="center" vertical="center" wrapText="1"/>
    </xf>
    <xf fontId="19" fillId="4" borderId="17" numFmtId="0" xfId="5" applyFont="1" applyFill="1" applyBorder="1" applyAlignment="1" quotePrefix="1">
      <alignment horizontal="center" vertical="center" wrapText="1"/>
    </xf>
    <xf fontId="19" fillId="4" borderId="21" numFmtId="0" xfId="5" applyFont="1" applyFill="1" applyBorder="1" applyAlignment="1" quotePrefix="1">
      <alignment horizontal="center" vertical="center" wrapText="1"/>
    </xf>
    <xf fontId="19" fillId="4" borderId="18" numFmtId="0" xfId="5" applyFont="1" applyFill="1" applyBorder="1" applyAlignment="1" quotePrefix="1">
      <alignment horizontal="center" vertical="center" wrapText="1"/>
    </xf>
    <xf fontId="19" fillId="4" borderId="20" numFmtId="0" xfId="5" applyFont="1" applyFill="1" applyBorder="1" applyAlignment="1" quotePrefix="1">
      <alignment horizontal="center" vertical="center" wrapText="1"/>
    </xf>
    <xf fontId="19" fillId="4" borderId="21" numFmtId="0" xfId="5" applyFont="1" applyFill="1" applyBorder="1" applyAlignment="1" quotePrefix="1">
      <alignment horizontal="left" vertical="center" wrapText="1"/>
    </xf>
    <xf fontId="19" fillId="4" borderId="65" numFmtId="0" xfId="4" applyFont="1" applyFill="1" applyBorder="1" applyAlignment="1" quotePrefix="1">
      <alignment horizontal="center" vertical="center" wrapText="1"/>
    </xf>
    <xf fontId="19" fillId="4" borderId="74" numFmtId="0" xfId="4" applyFont="1" applyFill="1" applyBorder="1" applyAlignment="1" quotePrefix="1">
      <alignment horizontal="center" vertical="center" wrapText="1"/>
    </xf>
    <xf fontId="19" fillId="4" borderId="11" numFmtId="0" xfId="4" applyFont="1" applyFill="1" applyBorder="1" applyAlignment="1" quotePrefix="1">
      <alignment horizontal="center" vertical="center" wrapText="1"/>
    </xf>
    <xf fontId="19" fillId="4" borderId="12" numFmtId="0" xfId="5" applyFont="1" applyFill="1" applyBorder="1" applyAlignment="1" quotePrefix="1">
      <alignment horizontal="center" vertical="center" wrapText="1"/>
    </xf>
    <xf fontId="19" fillId="4" borderId="57" numFmtId="0" xfId="5" applyFont="1" applyFill="1" applyBorder="1" applyAlignment="1" quotePrefix="1">
      <alignment horizontal="center" vertical="center" wrapText="1"/>
    </xf>
    <xf fontId="19" fillId="4" borderId="14" numFmtId="0" xfId="5" applyFont="1" applyFill="1" applyBorder="1" applyAlignment="1" quotePrefix="1">
      <alignment horizontal="center" vertical="center" wrapText="1"/>
    </xf>
    <xf fontId="31" fillId="4" borderId="16" numFmtId="0" xfId="14" applyFont="1" applyFill="1" applyBorder="1" applyAlignment="1">
      <alignment horizontal="center" vertical="center" wrapText="1"/>
    </xf>
    <xf fontId="42" fillId="4" borderId="7" numFmtId="0" xfId="4" applyFont="1" applyFill="1" applyBorder="1" applyAlignment="1" quotePrefix="1">
      <alignment horizontal="center" vertical="center" wrapText="1"/>
    </xf>
    <xf fontId="42" fillId="4" borderId="30" numFmtId="0" xfId="4" applyFont="1" applyFill="1" applyBorder="1" applyAlignment="1" quotePrefix="1">
      <alignment horizontal="center" vertical="center" wrapText="1"/>
    </xf>
    <xf fontId="42" fillId="4" borderId="6" numFmtId="0" xfId="5" applyFont="1" applyFill="1" applyBorder="1" applyAlignment="1" quotePrefix="1">
      <alignment horizontal="center" vertical="center" wrapText="1"/>
    </xf>
    <xf fontId="42" fillId="4" borderId="25" numFmtId="0" xfId="5" applyFont="1" applyFill="1" applyBorder="1" applyAlignment="1" quotePrefix="1">
      <alignment horizontal="center" vertical="center" wrapText="1"/>
    </xf>
    <xf fontId="42" fillId="4" borderId="8" numFmtId="0" xfId="5" applyFont="1" applyFill="1" applyBorder="1" applyAlignment="1" quotePrefix="1">
      <alignment horizontal="center" vertical="center" wrapText="1"/>
    </xf>
    <xf fontId="42" fillId="4" borderId="27" numFmtId="0" xfId="5" applyFont="1" applyFill="1" applyBorder="1" applyAlignment="1" quotePrefix="1">
      <alignment horizontal="center" vertical="center" wrapText="1"/>
    </xf>
    <xf fontId="42" fillId="4" borderId="22" numFmtId="0" xfId="5" applyFont="1" applyFill="1" applyBorder="1" applyAlignment="1" quotePrefix="1">
      <alignment horizontal="center" vertical="center" wrapText="1"/>
    </xf>
    <xf fontId="42" fillId="4" borderId="24" numFmtId="0" xfId="4" applyFont="1" applyFill="1" applyBorder="1" applyAlignment="1" quotePrefix="1">
      <alignment horizontal="center" vertical="center" wrapText="1"/>
    </xf>
    <xf fontId="42" fillId="4" borderId="33" numFmtId="0" xfId="4" applyFont="1" applyFill="1" applyBorder="1" applyAlignment="1" quotePrefix="1">
      <alignment horizontal="center" vertical="center" wrapText="1"/>
    </xf>
    <xf fontId="42" fillId="4" borderId="86" numFmtId="0" xfId="4" applyFont="1" applyFill="1" applyBorder="1" applyAlignment="1" quotePrefix="1">
      <alignment horizontal="center" vertical="center" wrapText="1"/>
    </xf>
    <xf fontId="42" fillId="4" borderId="31" numFmtId="0" xfId="5" applyFont="1" applyFill="1" applyBorder="1" applyAlignment="1" quotePrefix="1">
      <alignment horizontal="center" vertical="center" wrapText="1"/>
    </xf>
    <xf fontId="42" fillId="4" borderId="32" numFmtId="0" xfId="5" applyFont="1" applyFill="1" applyBorder="1" applyAlignment="1" quotePrefix="1">
      <alignment horizontal="center" vertical="center" wrapText="1"/>
    </xf>
    <xf fontId="42" fillId="4" borderId="86" numFmtId="0" xfId="5" applyFont="1" applyFill="1" applyBorder="1" applyAlignment="1" quotePrefix="1">
      <alignment horizontal="center" vertical="center" wrapText="1"/>
    </xf>
    <xf fontId="42" fillId="4" borderId="71" numFmtId="0" xfId="4" applyFont="1" applyFill="1" applyBorder="1" applyAlignment="1" quotePrefix="1">
      <alignment horizontal="center" vertical="center"/>
    </xf>
    <xf fontId="42" fillId="4" borderId="13" numFmtId="0" xfId="4" applyFont="1" applyFill="1" applyBorder="1" applyAlignment="1" quotePrefix="1">
      <alignment horizontal="center" vertical="center" wrapText="1"/>
    </xf>
    <xf fontId="42" fillId="4" borderId="58" numFmtId="0" xfId="4" applyFont="1" applyFill="1" applyBorder="1" applyAlignment="1" quotePrefix="1">
      <alignment textRotation="255" vertical="center" wrapText="1"/>
    </xf>
    <xf fontId="42" fillId="4" borderId="56" numFmtId="0" xfId="5" applyFont="1" applyFill="1" applyBorder="1" applyAlignment="1" quotePrefix="1">
      <alignment horizontal="center" vertical="center" wrapText="1"/>
    </xf>
    <xf fontId="42" fillId="4" borderId="58" numFmtId="0" xfId="5" applyFont="1" applyFill="1" applyBorder="1" applyAlignment="1" quotePrefix="1">
      <alignment horizontal="center" vertical="center" wrapText="1"/>
    </xf>
    <xf fontId="19" fillId="4" borderId="74" numFmtId="0" xfId="4" applyFont="1" applyFill="1" applyBorder="1" applyAlignment="1" quotePrefix="1">
      <alignment horizontal="center" vertical="center"/>
    </xf>
    <xf fontId="19" fillId="4" borderId="1" numFmtId="0" xfId="4" applyFont="1" applyFill="1" applyBorder="1" applyAlignment="1" quotePrefix="1">
      <alignment horizontal="center" vertical="center" wrapText="1"/>
    </xf>
    <xf fontId="19" fillId="4" borderId="19" numFmtId="0" xfId="4" applyFont="1" applyFill="1" applyBorder="1" applyAlignment="1" quotePrefix="1">
      <alignment horizontal="center" vertical="center" wrapText="1"/>
    </xf>
    <xf fontId="19" fillId="4" borderId="20" numFmtId="0" xfId="4" applyFont="1" applyFill="1" applyBorder="1" applyAlignment="1" quotePrefix="1">
      <alignment horizontal="center" vertical="center" wrapText="1"/>
    </xf>
    <xf fontId="19" fillId="4" borderId="67" numFmtId="0" xfId="4" applyFont="1" applyFill="1" applyBorder="1" applyAlignment="1" quotePrefix="1">
      <alignment horizontal="center" vertical="center" wrapText="1"/>
    </xf>
    <xf fontId="19" fillId="4" borderId="10" numFmtId="0" xfId="5" applyFont="1" applyFill="1" applyBorder="1" applyAlignment="1" quotePrefix="1">
      <alignment horizontal="center" vertical="center" wrapText="1"/>
    </xf>
    <xf fontId="19" fillId="4" borderId="63" numFmtId="0" xfId="5" applyFont="1" applyFill="1" applyBorder="1" applyAlignment="1" quotePrefix="1">
      <alignment horizontal="center" vertical="center" wrapText="1"/>
    </xf>
    <xf fontId="19" fillId="4" borderId="11" numFmtId="0" xfId="5" applyFont="1" applyFill="1" applyBorder="1" applyAlignment="1" quotePrefix="1">
      <alignment horizontal="center" vertical="center" wrapText="1"/>
    </xf>
    <xf fontId="46" fillId="4" borderId="0" numFmtId="0" xfId="0" applyFont="1" applyFill="1" applyAlignment="1">
      <alignment horizontal="left" vertical="center" wrapText="1"/>
    </xf>
    <xf fontId="28" fillId="4" borderId="0" numFmtId="0" xfId="4" applyFont="1" applyFill="1" applyAlignment="1" quotePrefix="1">
      <alignment horizontal="center" vertical="center" wrapText="1"/>
    </xf>
    <xf fontId="28" fillId="4" borderId="0" numFmtId="0" xfId="4" applyFont="1" applyFill="1" applyAlignment="1" quotePrefix="1">
      <alignment horizontal="center" vertical="center"/>
    </xf>
    <xf fontId="28" fillId="4" borderId="0" numFmtId="0" xfId="5" applyFont="1" applyFill="1" applyAlignment="1" quotePrefix="1">
      <alignment horizontal="center" vertical="center" wrapText="1"/>
    </xf>
    <xf fontId="25" fillId="4" borderId="16" numFmtId="0" xfId="13" applyFont="1" applyFill="1" applyBorder="1" applyAlignment="1">
      <alignment horizontal="left" vertical="center" wrapText="1"/>
    </xf>
    <xf fontId="18" fillId="4" borderId="16" numFmtId="0" xfId="13" applyFont="1" applyFill="1" applyBorder="1" applyAlignment="1">
      <alignment horizontal="center" vertical="center" wrapText="1"/>
    </xf>
    <xf fontId="18" fillId="4" borderId="61" numFmtId="0" xfId="13" applyFont="1" applyFill="1" applyBorder="1" applyAlignment="1">
      <alignment horizontal="center" vertical="center" wrapText="1"/>
    </xf>
    <xf fontId="41" fillId="4" borderId="0" numFmtId="0" xfId="13" applyFont="1" applyFill="1"/>
    <xf fontId="8" fillId="4" borderId="0" numFmtId="0" xfId="13" applyFont="1" applyFill="1" applyAlignment="1">
      <alignment horizontal="center"/>
    </xf>
    <xf fontId="8" fillId="4" borderId="0" numFmtId="0" xfId="13" applyFont="1" applyFill="1" applyAlignment="1">
      <alignment horizontal="center" vertical="center"/>
    </xf>
    <xf fontId="11" fillId="4" borderId="2" numFmtId="0" xfId="13" applyFont="1" applyFill="1" applyBorder="1" applyAlignment="1">
      <alignment horizontal="center" vertical="center" wrapText="1"/>
    </xf>
    <xf fontId="11" fillId="4" borderId="3" numFmtId="0" xfId="13" applyFont="1" applyFill="1" applyBorder="1" applyAlignment="1">
      <alignment horizontal="center" vertical="center"/>
    </xf>
    <xf fontId="11" fillId="4" borderId="4" numFmtId="0" xfId="13" applyFont="1" applyFill="1" applyBorder="1" applyAlignment="1">
      <alignment horizontal="center" vertical="center"/>
    </xf>
    <xf fontId="11" fillId="4" borderId="5" numFmtId="0" xfId="13" applyFont="1" applyFill="1" applyBorder="1" applyAlignment="1">
      <alignment horizontal="center" vertical="center"/>
    </xf>
    <xf fontId="11" fillId="4" borderId="9" numFmtId="0" xfId="13" applyFont="1" applyFill="1" applyBorder="1" applyAlignment="1">
      <alignment horizontal="center" vertical="center" wrapText="1"/>
    </xf>
    <xf fontId="11" fillId="4" borderId="10" numFmtId="0" xfId="13" applyFont="1" applyFill="1" applyBorder="1" applyAlignment="1">
      <alignment horizontal="center" vertical="center"/>
    </xf>
    <xf fontId="11" fillId="4" borderId="1" numFmtId="0" xfId="13" applyFont="1" applyFill="1" applyBorder="1" applyAlignment="1">
      <alignment horizontal="center" vertical="center"/>
    </xf>
    <xf fontId="11" fillId="4" borderId="11" numFmtId="0" xfId="13" applyFont="1" applyFill="1" applyBorder="1" applyAlignment="1">
      <alignment horizontal="center" vertical="center"/>
    </xf>
    <xf fontId="11" fillId="4" borderId="15" numFmtId="0" xfId="13" applyFont="1" applyFill="1" applyBorder="1" applyAlignment="1">
      <alignment horizontal="center" vertical="center" wrapText="1"/>
    </xf>
    <xf fontId="47" fillId="4" borderId="42" numFmtId="0" xfId="12" applyFont="1" applyFill="1" applyBorder="1" applyAlignment="1">
      <alignment vertical="center" wrapText="1"/>
    </xf>
    <xf fontId="48" fillId="4" borderId="29" numFmtId="0" xfId="12" applyFont="1" applyFill="1" applyBorder="1" applyAlignment="1">
      <alignment horizontal="center" vertical="center" wrapText="1"/>
    </xf>
    <xf fontId="48" fillId="4" borderId="25" numFmtId="0" xfId="12" applyFont="1" applyFill="1" applyBorder="1" applyAlignment="1">
      <alignment horizontal="center" vertical="center" wrapText="1"/>
    </xf>
    <xf fontId="48" fillId="4" borderId="69" numFmtId="0" xfId="12" applyFont="1" applyFill="1" applyBorder="1" applyAlignment="1">
      <alignment horizontal="center" vertical="center" wrapText="1"/>
    </xf>
    <xf fontId="48" fillId="4" borderId="30" numFmtId="0" xfId="12" applyFont="1" applyFill="1" applyBorder="1" applyAlignment="1">
      <alignment horizontal="center" vertical="center" wrapText="1"/>
    </xf>
    <xf fontId="42" fillId="4" borderId="38" numFmtId="0" xfId="5" applyFont="1" applyFill="1" applyBorder="1" applyAlignment="1" quotePrefix="1">
      <alignment horizontal="center" vertical="center" wrapText="1"/>
    </xf>
    <xf fontId="42" fillId="4" borderId="42" numFmtId="0" xfId="5" applyFont="1" applyFill="1" applyBorder="1" applyAlignment="1" quotePrefix="1">
      <alignment horizontal="center" vertical="center" wrapText="1"/>
    </xf>
    <xf fontId="42" fillId="4" borderId="43" numFmtId="0" xfId="5" applyFont="1" applyFill="1" applyBorder="1" applyAlignment="1" quotePrefix="1">
      <alignment horizontal="center" vertical="center" wrapText="1"/>
    </xf>
    <xf fontId="47" fillId="4" borderId="46" numFmtId="0" xfId="12" applyFont="1" applyFill="1" applyBorder="1" applyAlignment="1">
      <alignment wrapText="1"/>
    </xf>
    <xf fontId="48" fillId="4" borderId="40" numFmtId="0" xfId="12" applyFont="1" applyFill="1" applyBorder="1" applyAlignment="1">
      <alignment horizontal="center" vertical="center" wrapText="1"/>
    </xf>
    <xf fontId="48" fillId="4" borderId="36" numFmtId="0" xfId="12" applyFont="1" applyFill="1" applyBorder="1" applyAlignment="1">
      <alignment horizontal="center" vertical="center" wrapText="1"/>
    </xf>
    <xf fontId="48" fillId="4" borderId="46" numFmtId="0" xfId="12" applyFont="1" applyFill="1" applyBorder="1" applyAlignment="1">
      <alignment horizontal="center" vertical="center" wrapText="1"/>
    </xf>
    <xf fontId="48" fillId="4" borderId="41" numFmtId="0" xfId="12" applyFont="1" applyFill="1" applyBorder="1" applyAlignment="1">
      <alignment horizontal="center" vertical="center" wrapText="1"/>
    </xf>
    <xf fontId="48" fillId="4" borderId="45" numFmtId="0" xfId="12" applyFont="1" applyFill="1" applyBorder="1" applyAlignment="1">
      <alignment horizontal="center" vertical="center" wrapText="1"/>
    </xf>
    <xf fontId="14" fillId="4" borderId="46" numFmtId="0" xfId="13" applyFont="1" applyFill="1" applyBorder="1" applyAlignment="1">
      <alignment horizontal="left" vertical="center" wrapText="1"/>
    </xf>
    <xf fontId="14" fillId="4" borderId="54" numFmtId="0" xfId="13" applyFont="1" applyFill="1" applyBorder="1" applyAlignment="1">
      <alignment horizontal="left" vertical="center" wrapText="1"/>
    </xf>
    <xf fontId="48" fillId="4" borderId="52" numFmtId="0" xfId="12" applyFont="1" applyFill="1" applyBorder="1" applyAlignment="1">
      <alignment horizontal="center" vertical="center" wrapText="1"/>
    </xf>
    <xf fontId="48" fillId="4" borderId="51" numFmtId="0" xfId="12" applyFont="1" applyFill="1" applyBorder="1" applyAlignment="1">
      <alignment horizontal="center" vertical="center" wrapText="1"/>
    </xf>
    <xf fontId="48" fillId="4" borderId="54" numFmtId="0" xfId="12" applyFont="1" applyFill="1" applyBorder="1" applyAlignment="1">
      <alignment horizontal="center" vertical="center" wrapText="1"/>
    </xf>
    <xf fontId="48" fillId="4" borderId="53" numFmtId="0" xfId="12" applyFont="1" applyFill="1" applyBorder="1" applyAlignment="1">
      <alignment horizontal="center" vertical="center" wrapText="1"/>
    </xf>
    <xf fontId="17" fillId="4" borderId="40" numFmtId="0" xfId="5" applyFont="1" applyFill="1" applyBorder="1" applyAlignment="1" quotePrefix="1">
      <alignment horizontal="center" vertical="center" wrapText="1"/>
    </xf>
    <xf fontId="17" fillId="4" borderId="36" numFmtId="0" xfId="5" applyFont="1" applyFill="1" applyBorder="1" applyAlignment="1" quotePrefix="1">
      <alignment horizontal="center" vertical="center" wrapText="1"/>
    </xf>
    <xf fontId="17" fillId="4" borderId="45" numFmtId="0" xfId="5" applyFont="1" applyFill="1" applyBorder="1" applyAlignment="1" quotePrefix="1">
      <alignment horizontal="center" vertical="center" wrapText="1"/>
    </xf>
    <xf fontId="14" fillId="4" borderId="87" numFmtId="0" xfId="13" applyFont="1" applyFill="1" applyBorder="1" applyAlignment="1">
      <alignment vertical="center" wrapText="1"/>
    </xf>
    <xf fontId="49" fillId="4" borderId="34" numFmtId="0" xfId="12" applyFont="1" applyFill="1" applyBorder="1" applyAlignment="1">
      <alignment horizontal="center" vertical="center" wrapText="1"/>
    </xf>
    <xf fontId="49" fillId="4" borderId="59" numFmtId="0" xfId="12" applyFont="1" applyFill="1" applyBorder="1" applyAlignment="1">
      <alignment horizontal="center" vertical="center" wrapText="1"/>
    </xf>
    <xf fontId="49" fillId="4" borderId="87" numFmtId="0" xfId="12" applyFont="1" applyFill="1" applyBorder="1" applyAlignment="1">
      <alignment horizontal="center" vertical="center" wrapText="1"/>
    </xf>
    <xf fontId="49" fillId="4" borderId="60" numFmtId="0" xfId="12" applyFont="1" applyFill="1" applyBorder="1" applyAlignment="1">
      <alignment horizontal="center" vertical="center" wrapText="1"/>
    </xf>
    <xf fontId="50" fillId="4" borderId="64" numFmtId="0" xfId="5" applyFont="1" applyFill="1" applyBorder="1" applyAlignment="1" quotePrefix="1">
      <alignment horizontal="center" vertical="center" wrapText="1"/>
    </xf>
    <xf fontId="50" fillId="4" borderId="87" numFmtId="0" xfId="5" applyFont="1" applyFill="1" applyBorder="1" applyAlignment="1" quotePrefix="1">
      <alignment horizontal="center" vertical="center" wrapText="1"/>
    </xf>
    <xf fontId="50" fillId="4" borderId="88" numFmtId="0" xfId="5" applyFont="1" applyFill="1" applyBorder="1" applyAlignment="1" quotePrefix="1">
      <alignment horizontal="center" vertical="center" wrapText="1"/>
    </xf>
    <xf fontId="14" fillId="4" borderId="46" numFmtId="0" xfId="13" applyFont="1" applyFill="1" applyBorder="1" applyAlignment="1">
      <alignment vertical="center" wrapText="1"/>
    </xf>
    <xf fontId="48" fillId="4" borderId="34" numFmtId="0" xfId="12" applyFont="1" applyFill="1" applyBorder="1" applyAlignment="1">
      <alignment horizontal="center" vertical="center" wrapText="1"/>
    </xf>
    <xf fontId="48" fillId="4" borderId="59" numFmtId="0" xfId="12" applyFont="1" applyFill="1" applyBorder="1" applyAlignment="1">
      <alignment horizontal="center" vertical="center" wrapText="1"/>
    </xf>
    <xf fontId="48" fillId="4" borderId="87" numFmtId="0" xfId="12" applyFont="1" applyFill="1" applyBorder="1" applyAlignment="1">
      <alignment horizontal="center" vertical="center" wrapText="1"/>
    </xf>
    <xf fontId="48" fillId="4" borderId="60" numFmtId="0" xfId="12" applyFont="1" applyFill="1" applyBorder="1" applyAlignment="1">
      <alignment horizontal="center" vertical="center" wrapText="1"/>
    </xf>
    <xf fontId="42" fillId="4" borderId="89" numFmtId="0" xfId="5" applyFont="1" applyFill="1" applyBorder="1" applyAlignment="1" quotePrefix="1">
      <alignment horizontal="center" vertical="center" wrapText="1"/>
    </xf>
    <xf fontId="48" fillId="4" borderId="56" numFmtId="0" xfId="12" applyFont="1" applyFill="1" applyBorder="1" applyAlignment="1">
      <alignment horizontal="center" vertical="center" wrapText="1"/>
    </xf>
    <xf fontId="48" fillId="4" borderId="57" numFmtId="0" xfId="12" applyFont="1" applyFill="1" applyBorder="1" applyAlignment="1">
      <alignment horizontal="center" vertical="center" wrapText="1"/>
    </xf>
    <xf fontId="48" fillId="4" borderId="70" numFmtId="0" xfId="12" applyFont="1" applyFill="1" applyBorder="1" applyAlignment="1">
      <alignment horizontal="center" vertical="center" wrapText="1"/>
    </xf>
    <xf fontId="48" fillId="4" borderId="58" numFmtId="0" xfId="12" applyFont="1" applyFill="1" applyBorder="1" applyAlignment="1">
      <alignment horizontal="center" vertical="center" wrapText="1"/>
    </xf>
    <xf fontId="14" fillId="4" borderId="16" numFmtId="0" xfId="13" applyFont="1" applyFill="1" applyBorder="1" applyAlignment="1">
      <alignment horizontal="left" vertical="center" wrapText="1"/>
    </xf>
    <xf fontId="8" fillId="4" borderId="65" numFmtId="0" xfId="13" applyFont="1" applyFill="1" applyBorder="1" applyAlignment="1">
      <alignment horizontal="center" vertical="center"/>
    </xf>
    <xf fontId="8" fillId="4" borderId="63" numFmtId="0" xfId="13" applyFont="1" applyFill="1" applyBorder="1" applyAlignment="1">
      <alignment horizontal="center" vertical="center"/>
    </xf>
    <xf fontId="8" fillId="4" borderId="72" numFmtId="0" xfId="13" applyFont="1" applyFill="1" applyBorder="1" applyAlignment="1">
      <alignment horizontal="center" vertical="center"/>
    </xf>
    <xf fontId="8" fillId="4" borderId="73" numFmtId="0" xfId="13" applyFont="1" applyFill="1" applyBorder="1" applyAlignment="1">
      <alignment horizontal="center" vertical="center"/>
    </xf>
    <xf fontId="8" fillId="4" borderId="74" numFmtId="0" xfId="13" applyFont="1" applyFill="1" applyBorder="1" applyAlignment="1">
      <alignment horizontal="center" vertical="center"/>
    </xf>
    <xf fontId="8" fillId="4" borderId="19" numFmtId="0" xfId="12" applyFont="1" applyFill="1" applyBorder="1" applyAlignment="1">
      <alignment horizontal="center" vertical="center" wrapText="1"/>
    </xf>
    <xf fontId="8" fillId="4" borderId="21" numFmtId="0" xfId="12" applyFont="1" applyFill="1" applyBorder="1" applyAlignment="1">
      <alignment horizontal="center" vertical="center" wrapText="1"/>
    </xf>
    <xf fontId="8" fillId="4" borderId="61" numFmtId="0" xfId="12" applyFont="1" applyFill="1" applyBorder="1" applyAlignment="1">
      <alignment horizontal="center" vertical="center" wrapText="1"/>
    </xf>
    <xf fontId="8" fillId="4" borderId="4" numFmtId="0" xfId="13" applyFont="1" applyFill="1" applyBorder="1" applyAlignment="1">
      <alignment horizontal="center"/>
    </xf>
    <xf fontId="14" fillId="4" borderId="0" numFmtId="0" xfId="13" applyFont="1" applyFill="1" applyAlignment="1">
      <alignment horizontal="center" vertical="center"/>
    </xf>
    <xf fontId="31" fillId="4" borderId="27" numFmtId="0" xfId="14" applyFont="1" applyFill="1" applyBorder="1" applyAlignment="1">
      <alignment horizontal="center" vertical="center" wrapText="1"/>
    </xf>
    <xf fontId="24" fillId="4" borderId="28" numFmtId="0" xfId="14" applyFont="1" applyFill="1" applyBorder="1" applyAlignment="1">
      <alignment horizontal="center" vertical="center" wrapText="1"/>
    </xf>
    <xf fontId="47" fillId="4" borderId="3" numFmtId="0" xfId="12" applyFont="1" applyFill="1" applyBorder="1" applyAlignment="1">
      <alignment vertical="center" wrapText="1"/>
    </xf>
    <xf fontId="48" fillId="4" borderId="27" numFmtId="0" xfId="12" applyFont="1" applyFill="1" applyBorder="1" applyAlignment="1">
      <alignment horizontal="center" vertical="center" wrapText="1"/>
    </xf>
    <xf fontId="48" fillId="4" borderId="28" numFmtId="0" xfId="12" applyFont="1" applyFill="1" applyBorder="1" applyAlignment="1">
      <alignment horizontal="center" vertical="center" wrapText="1"/>
    </xf>
    <xf fontId="48" fillId="4" borderId="23" numFmtId="0" xfId="12" applyFont="1" applyFill="1" applyBorder="1" applyAlignment="1">
      <alignment horizontal="center" vertical="center" wrapText="1"/>
    </xf>
    <xf fontId="48" fillId="4" borderId="22" numFmtId="0" xfId="12" applyFont="1" applyFill="1" applyBorder="1" applyAlignment="1">
      <alignment horizontal="center" vertical="center" wrapText="1"/>
    </xf>
    <xf fontId="42" fillId="4" borderId="62" numFmtId="0" xfId="5" applyFont="1" applyFill="1" applyBorder="1" applyAlignment="1" quotePrefix="1">
      <alignment horizontal="center" vertical="center" wrapText="1"/>
    </xf>
    <xf fontId="42" fillId="4" borderId="23" numFmtId="0" xfId="5" applyFont="1" applyFill="1" applyBorder="1" applyAlignment="1" quotePrefix="1">
      <alignment horizontal="center" vertical="center" wrapText="1"/>
    </xf>
    <xf fontId="42" fillId="4" borderId="2" numFmtId="0" xfId="5" applyFont="1" applyFill="1" applyBorder="1" applyAlignment="1" quotePrefix="1">
      <alignment horizontal="center" vertical="center" wrapText="1"/>
    </xf>
    <xf fontId="48" fillId="4" borderId="40" numFmtId="0" xfId="0" applyFont="1" applyFill="1" applyBorder="1" applyAlignment="1">
      <alignment horizontal="center" vertical="center" wrapText="1"/>
    </xf>
    <xf fontId="48" fillId="4" borderId="36" numFmtId="0" xfId="0" applyFont="1" applyFill="1" applyBorder="1" applyAlignment="1">
      <alignment horizontal="center" vertical="center" wrapText="1"/>
    </xf>
    <xf fontId="48" fillId="4" borderId="46" numFmtId="0" xfId="0" applyFont="1" applyFill="1" applyBorder="1" applyAlignment="1">
      <alignment horizontal="center" vertical="center" wrapText="1"/>
    </xf>
    <xf fontId="16" fillId="4" borderId="53" numFmtId="0" xfId="0" applyFont="1" applyFill="1" applyBorder="1" applyAlignment="1">
      <alignment horizontal="left" vertical="center" wrapText="1"/>
    </xf>
    <xf fontId="42" fillId="4" borderId="64" numFmtId="0" xfId="5" applyFont="1" applyFill="1" applyBorder="1" applyAlignment="1" quotePrefix="1">
      <alignment horizontal="center" vertical="center" wrapText="1"/>
    </xf>
    <xf fontId="42" fillId="4" borderId="87" numFmtId="0" xfId="5" applyFont="1" applyFill="1" applyBorder="1" applyAlignment="1" quotePrefix="1">
      <alignment horizontal="center" vertical="center" wrapText="1"/>
    </xf>
    <xf fontId="42" fillId="4" borderId="88" numFmtId="0" xfId="5" applyFont="1" applyFill="1" applyBorder="1" applyAlignment="1" quotePrefix="1">
      <alignment horizontal="center" vertical="center" wrapText="1"/>
    </xf>
    <xf fontId="14" fillId="4" borderId="70" numFmtId="0" xfId="13" applyFont="1" applyFill="1" applyBorder="1" applyAlignment="1">
      <alignment horizontal="left" vertical="center" wrapText="1"/>
    </xf>
    <xf fontId="48" fillId="4" borderId="56" numFmtId="0" xfId="0" applyFont="1" applyFill="1" applyBorder="1" applyAlignment="1">
      <alignment horizontal="center" vertical="center" wrapText="1"/>
    </xf>
    <xf fontId="48" fillId="4" borderId="57" numFmtId="0" xfId="0" applyFont="1" applyFill="1" applyBorder="1" applyAlignment="1">
      <alignment horizontal="center" vertical="center" wrapText="1"/>
    </xf>
    <xf fontId="48" fillId="4" borderId="70" numFmtId="0" xfId="0" applyFont="1" applyFill="1" applyBorder="1" applyAlignment="1">
      <alignment horizontal="center" vertical="center" wrapText="1"/>
    </xf>
    <xf fontId="8" fillId="4" borderId="16" numFmtId="0" xfId="13" applyFont="1" applyFill="1" applyBorder="1" applyAlignment="1">
      <alignment horizontal="center" vertical="center" wrapText="1"/>
    </xf>
    <xf fontId="8" fillId="4" borderId="61" numFmtId="0" xfId="13" applyFont="1" applyFill="1" applyBorder="1" applyAlignment="1">
      <alignment horizontal="center" vertical="center" wrapText="1"/>
    </xf>
    <xf fontId="8" fillId="4" borderId="66" numFmtId="0" xfId="13" applyFont="1" applyFill="1" applyBorder="1" applyAlignment="1">
      <alignment horizontal="center" vertical="center" wrapText="1"/>
    </xf>
    <xf fontId="14" fillId="4" borderId="21" numFmtId="0" xfId="13" applyFont="1" applyFill="1" applyBorder="1" applyAlignment="1">
      <alignment vertical="center" wrapText="1"/>
    </xf>
    <xf fontId="14" fillId="4" borderId="19" numFmtId="0" xfId="12" applyFont="1" applyFill="1" applyBorder="1" applyAlignment="1">
      <alignment horizontal="center" vertical="center" wrapText="1"/>
    </xf>
    <xf fontId="14" fillId="4" borderId="17" numFmtId="0" xfId="12" applyFont="1" applyFill="1" applyBorder="1" applyAlignment="1">
      <alignment horizontal="center" vertical="center" wrapText="1"/>
    </xf>
    <xf fontId="14" fillId="4" borderId="21" numFmtId="0" xfId="12" applyFont="1" applyFill="1" applyBorder="1" applyAlignment="1">
      <alignment horizontal="center" vertical="center" wrapText="1"/>
    </xf>
    <xf fontId="14" fillId="4" borderId="18" numFmtId="0" xfId="12" applyFont="1" applyFill="1" applyBorder="1" applyAlignment="1">
      <alignment horizontal="center" vertical="center" wrapText="1"/>
    </xf>
    <xf fontId="19" fillId="4" borderId="66" numFmtId="0" xfId="5" applyFont="1" applyFill="1" applyBorder="1" applyAlignment="1" quotePrefix="1">
      <alignment horizontal="center" vertical="center" wrapText="1"/>
    </xf>
    <xf fontId="19" fillId="4" borderId="61" numFmtId="0" xfId="5" applyFont="1" applyFill="1" applyBorder="1" applyAlignment="1" quotePrefix="1">
      <alignment horizontal="center" vertical="center" wrapText="1"/>
    </xf>
    <xf fontId="51" fillId="4" borderId="0" numFmtId="0" xfId="14" applyFont="1" applyFill="1"/>
  </cellXfs>
  <cellStyles count="15">
    <cellStyle name="S0" xfId="1"/>
    <cellStyle name="S0 2" xfId="2"/>
    <cellStyle name="S1" xfId="3"/>
    <cellStyle name="S1 2" xfId="4"/>
    <cellStyle name="S11" xfId="5"/>
    <cellStyle name="S13" xfId="6"/>
    <cellStyle name="S2" xfId="7"/>
    <cellStyle name="S2 2" xfId="8"/>
    <cellStyle name="S3" xfId="9"/>
    <cellStyle name="S3 2" xfId="10"/>
    <cellStyle name="Денежный" xfId="11" builtinId="4"/>
    <cellStyle name="Обычный" xfId="0" builtinId="0"/>
    <cellStyle name="Обычный 2" xfId="12"/>
    <cellStyle name="Обычный 2 2" xfId="13"/>
    <cellStyle name="Обычный 3" xfId="1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 Id="rId4" Type="http://schemas.openxmlformats.org/officeDocument/2006/relationships/styles" Target="styles.xml"/><Relationship  Id="rId3" Type="http://schemas.openxmlformats.org/officeDocument/2006/relationships/sharedStrings" Target="sharedStrings.xml"/><Relationship  Id="rId2" Type="http://schemas.openxmlformats.org/officeDocument/2006/relationships/theme" Target="theme/theme1.xml"/><Relationship  Id="rId1" Type="http://schemas.openxmlformats.org/officeDocument/2006/relationships/worksheet" Target="worksheets/sheet1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пј­пјі г‚ґг‚·гѓѓг‚Ї"/>
        <a:font script="Hang" typeface="л§‘мќЂ кі л”•"/>
        <a:font script="Hans" typeface="е®‹дЅ“"/>
        <a:font script="Hant" typeface="ж–°зґ°жЋй«”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пј­пјі жЋжњќ"/>
        <a:font script="Hang" typeface="л§‘мќЂ кі л”•"/>
        <a:font script="Hans" typeface="е®‹дЅ“"/>
        <a:font script="Hant" typeface="ж–°зґ°жЋй«”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 codeName="Лист1">
    <tabColor indexed="2"/>
    <outlinePr applyStyles="0" summaryBelow="1" summaryRight="1" showOutlineSymbols="1"/>
    <pageSetUpPr autoPageBreaks="1" fitToPage="0"/>
  </sheetPr>
  <sheetViews>
    <sheetView view="pageBreakPreview" topLeftCell="A124" zoomScale="60" workbookViewId="0">
      <selection activeCell="N153" activeCellId="0" sqref="N153"/>
    </sheetView>
  </sheetViews>
  <sheetFormatPr defaultRowHeight="12.75"/>
  <cols>
    <col customWidth="1" min="1" max="1" style="1" width="48.42578125"/>
    <col customWidth="1" min="2" max="2" style="1" width="13.140625"/>
    <col customWidth="1" min="3" max="3" style="1" width="10.85546875"/>
    <col customWidth="1" min="4" max="4" style="1" width="12.7109375"/>
    <col customWidth="1" min="5" max="5" style="1" width="12"/>
    <col customWidth="1" min="6" max="6" style="1" width="10"/>
    <col customWidth="1" min="7" max="7" style="1" width="10.7109375"/>
    <col customWidth="1" min="8" max="8" style="1" width="9.42578125"/>
    <col customWidth="1" min="9" max="10" style="1" width="10.140625"/>
    <col customWidth="1" min="11" max="11" style="1" width="10.42578125"/>
    <col customWidth="1" min="12" max="12" style="1" width="10.7109375"/>
    <col customWidth="1" min="13" max="13" style="1" width="11.42578125"/>
    <col customWidth="1" min="14" max="14" style="1" width="9.85546875"/>
    <col customWidth="1" min="15" max="15" style="1" width="10.5703125"/>
    <col customWidth="1" min="16" max="16" style="1" width="10.7109375"/>
    <col customWidth="1" min="17" max="19" style="1" width="10"/>
    <col customWidth="1" min="20" max="20" style="1" width="11"/>
    <col customWidth="1" min="21" max="21" style="1" width="11.42578125"/>
    <col customWidth="1" min="22" max="22" style="1" width="11.28515625"/>
    <col customWidth="1" min="23" max="23" style="1" width="9.5703125"/>
    <col customWidth="1" min="24" max="24" style="1" width="9.85546875"/>
    <col customWidth="1" min="25" max="25" style="1" width="9.42578125"/>
    <col customWidth="1" min="26" max="26" style="1" width="9"/>
    <col customWidth="1" min="27" max="27" style="1" width="9.28515625"/>
    <col customWidth="1" min="28" max="28" style="1" width="10.42578125"/>
    <col customWidth="1" min="29" max="29" style="1" width="10.28515625"/>
    <col customWidth="1" min="30" max="30" style="1" width="10"/>
    <col customWidth="1" min="31" max="31" style="1" width="10.7109375"/>
    <col customWidth="1" min="32" max="32" style="1" width="8.85546875"/>
    <col customWidth="1" min="33" max="33" style="1" width="12.140625"/>
    <col customWidth="1" min="34" max="34" style="1" width="12.7109375"/>
    <col customWidth="1" min="35" max="35" style="1" width="10.5703125"/>
    <col customWidth="1" min="36" max="36" style="1" width="10.7109375"/>
    <col customWidth="1" min="37" max="37" style="1" width="10.85546875"/>
    <col min="38" max="16384" style="1" width="9.140625"/>
  </cols>
  <sheetData>
    <row r="1" ht="7.5" customHeight="1"/>
    <row r="2" ht="22.5">
      <c r="A2" s="2" t="s">
        <v>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</row>
    <row r="3" ht="21.75" customHeight="1">
      <c r="A3" s="3" t="s">
        <v>1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</row>
    <row r="4" ht="6.75" customHeight="1">
      <c r="A4" s="2" t="s">
        <v>2</v>
      </c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  <c r="AC4" s="2"/>
      <c r="AD4" s="2"/>
      <c r="AE4" s="2"/>
    </row>
    <row r="5" ht="21" customHeight="1">
      <c r="A5" s="4"/>
      <c r="B5" s="4"/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/>
    </row>
    <row r="6" ht="17.25" customHeight="1">
      <c r="A6" s="5" t="s">
        <v>3</v>
      </c>
      <c r="B6" s="6" t="s">
        <v>4</v>
      </c>
      <c r="C6" s="7"/>
      <c r="D6" s="8"/>
      <c r="E6" s="6" t="s">
        <v>5</v>
      </c>
      <c r="F6" s="7"/>
      <c r="G6" s="8"/>
      <c r="H6" s="6" t="s">
        <v>6</v>
      </c>
      <c r="I6" s="7"/>
      <c r="J6" s="8"/>
      <c r="K6" s="6" t="s">
        <v>7</v>
      </c>
      <c r="L6" s="7"/>
      <c r="M6" s="8"/>
      <c r="N6" s="6" t="s">
        <v>8</v>
      </c>
      <c r="O6" s="7"/>
      <c r="P6" s="8"/>
      <c r="Q6" s="9" t="s">
        <v>9</v>
      </c>
      <c r="R6" s="10"/>
      <c r="S6" s="11"/>
      <c r="T6" s="12" t="s">
        <v>10</v>
      </c>
      <c r="U6" s="13"/>
      <c r="V6" s="14"/>
      <c r="W6" s="12" t="s">
        <v>11</v>
      </c>
      <c r="X6" s="13"/>
      <c r="Y6" s="14"/>
      <c r="Z6" s="15" t="s">
        <v>12</v>
      </c>
      <c r="AA6" s="16"/>
      <c r="AB6" s="17"/>
      <c r="AC6" s="9" t="s">
        <v>9</v>
      </c>
      <c r="AD6" s="11"/>
      <c r="AE6" s="5" t="s">
        <v>13</v>
      </c>
    </row>
    <row r="7" ht="26.25" customHeight="1">
      <c r="A7" s="18"/>
      <c r="B7" s="19"/>
      <c r="C7" s="20"/>
      <c r="D7" s="21"/>
      <c r="E7" s="19"/>
      <c r="F7" s="20"/>
      <c r="G7" s="21"/>
      <c r="H7" s="19"/>
      <c r="I7" s="20"/>
      <c r="J7" s="21"/>
      <c r="K7" s="19"/>
      <c r="L7" s="20"/>
      <c r="M7" s="21"/>
      <c r="N7" s="19"/>
      <c r="O7" s="20"/>
      <c r="P7" s="21"/>
      <c r="Q7" s="22" t="s">
        <v>14</v>
      </c>
      <c r="R7" s="23"/>
      <c r="S7" s="24"/>
      <c r="T7" s="22" t="s">
        <v>15</v>
      </c>
      <c r="U7" s="23"/>
      <c r="V7" s="24"/>
      <c r="W7" s="22" t="s">
        <v>15</v>
      </c>
      <c r="X7" s="23"/>
      <c r="Y7" s="24"/>
      <c r="Z7" s="22" t="s">
        <v>15</v>
      </c>
      <c r="AA7" s="23"/>
      <c r="AB7" s="24"/>
      <c r="AC7" s="25"/>
      <c r="AD7" s="26"/>
      <c r="AE7" s="18"/>
    </row>
    <row r="8" ht="68.25" customHeight="1">
      <c r="A8" s="27"/>
      <c r="B8" s="28" t="s">
        <v>16</v>
      </c>
      <c r="C8" s="29" t="s">
        <v>17</v>
      </c>
      <c r="D8" s="30" t="s">
        <v>18</v>
      </c>
      <c r="E8" s="31" t="s">
        <v>16</v>
      </c>
      <c r="F8" s="32" t="s">
        <v>17</v>
      </c>
      <c r="G8" s="30" t="s">
        <v>18</v>
      </c>
      <c r="H8" s="28" t="s">
        <v>16</v>
      </c>
      <c r="I8" s="29" t="s">
        <v>17</v>
      </c>
      <c r="J8" s="33" t="s">
        <v>18</v>
      </c>
      <c r="K8" s="31" t="s">
        <v>16</v>
      </c>
      <c r="L8" s="32" t="s">
        <v>17</v>
      </c>
      <c r="M8" s="30" t="s">
        <v>18</v>
      </c>
      <c r="N8" s="28" t="s">
        <v>16</v>
      </c>
      <c r="O8" s="29" t="s">
        <v>17</v>
      </c>
      <c r="P8" s="30" t="s">
        <v>18</v>
      </c>
      <c r="Q8" s="31" t="s">
        <v>16</v>
      </c>
      <c r="R8" s="32" t="s">
        <v>17</v>
      </c>
      <c r="S8" s="34" t="s">
        <v>18</v>
      </c>
      <c r="T8" s="28" t="s">
        <v>16</v>
      </c>
      <c r="U8" s="29" t="s">
        <v>17</v>
      </c>
      <c r="V8" s="33" t="s">
        <v>18</v>
      </c>
      <c r="W8" s="31" t="s">
        <v>16</v>
      </c>
      <c r="X8" s="32" t="s">
        <v>17</v>
      </c>
      <c r="Y8" s="35" t="s">
        <v>18</v>
      </c>
      <c r="Z8" s="28" t="s">
        <v>16</v>
      </c>
      <c r="AA8" s="29" t="s">
        <v>17</v>
      </c>
      <c r="AB8" s="30" t="s">
        <v>18</v>
      </c>
      <c r="AC8" s="31" t="s">
        <v>16</v>
      </c>
      <c r="AD8" s="32" t="s">
        <v>17</v>
      </c>
      <c r="AE8" s="27" t="s">
        <v>19</v>
      </c>
    </row>
    <row r="9" ht="29.25" customHeight="1">
      <c r="A9" s="36" t="s">
        <v>20</v>
      </c>
      <c r="B9" s="37">
        <v>382</v>
      </c>
      <c r="C9" s="38">
        <v>196</v>
      </c>
      <c r="D9" s="39">
        <v>578</v>
      </c>
      <c r="E9" s="37">
        <v>346</v>
      </c>
      <c r="F9" s="38">
        <v>132</v>
      </c>
      <c r="G9" s="39">
        <v>478</v>
      </c>
      <c r="H9" s="37">
        <v>348</v>
      </c>
      <c r="I9" s="38">
        <v>95</v>
      </c>
      <c r="J9" s="39">
        <v>443</v>
      </c>
      <c r="K9" s="37">
        <v>307</v>
      </c>
      <c r="L9" s="38">
        <v>80</v>
      </c>
      <c r="M9" s="39">
        <v>387</v>
      </c>
      <c r="N9" s="37">
        <v>0</v>
      </c>
      <c r="O9" s="38">
        <v>0</v>
      </c>
      <c r="P9" s="40">
        <v>0</v>
      </c>
      <c r="Q9" s="41">
        <f t="shared" ref="Q9:S22" si="0">B9+E9+H9+K9+N9</f>
        <v>1383</v>
      </c>
      <c r="R9" s="42">
        <f t="shared" si="0"/>
        <v>503</v>
      </c>
      <c r="S9" s="43">
        <f>D9+G9+J9+M9+P9</f>
        <v>1886</v>
      </c>
      <c r="T9" s="40">
        <v>172</v>
      </c>
      <c r="U9" s="38">
        <v>23</v>
      </c>
      <c r="V9" s="39">
        <v>195</v>
      </c>
      <c r="W9" s="37">
        <v>157</v>
      </c>
      <c r="X9" s="38">
        <v>44</v>
      </c>
      <c r="Y9" s="40">
        <v>201</v>
      </c>
      <c r="Z9" s="44">
        <v>329</v>
      </c>
      <c r="AA9" s="38">
        <v>67</v>
      </c>
      <c r="AB9" s="45">
        <v>396</v>
      </c>
      <c r="AC9" s="46">
        <f>Q9+Z9</f>
        <v>1712</v>
      </c>
      <c r="AD9" s="47">
        <f t="shared" ref="AC9:AE22" si="1">R9+AA9</f>
        <v>570</v>
      </c>
      <c r="AE9" s="48">
        <f t="shared" si="1"/>
        <v>2282</v>
      </c>
    </row>
    <row r="10" ht="28.5" customHeight="1">
      <c r="A10" s="49" t="s">
        <v>21</v>
      </c>
      <c r="B10" s="50">
        <v>159</v>
      </c>
      <c r="C10" s="51">
        <v>25</v>
      </c>
      <c r="D10" s="52">
        <v>184</v>
      </c>
      <c r="E10" s="53">
        <v>169</v>
      </c>
      <c r="F10" s="54">
        <v>11</v>
      </c>
      <c r="G10" s="55">
        <v>180</v>
      </c>
      <c r="H10" s="53">
        <v>167</v>
      </c>
      <c r="I10" s="54">
        <v>2</v>
      </c>
      <c r="J10" s="55">
        <v>169</v>
      </c>
      <c r="K10" s="53">
        <v>138</v>
      </c>
      <c r="L10" s="54">
        <v>2</v>
      </c>
      <c r="M10" s="56">
        <v>140</v>
      </c>
      <c r="N10" s="53">
        <v>0</v>
      </c>
      <c r="O10" s="54">
        <v>0</v>
      </c>
      <c r="P10" s="56">
        <v>0</v>
      </c>
      <c r="Q10" s="57">
        <f t="shared" si="0"/>
        <v>633</v>
      </c>
      <c r="R10" s="51">
        <f t="shared" si="0"/>
        <v>40</v>
      </c>
      <c r="S10" s="58">
        <f>D10+G10+J10+M10+P10</f>
        <v>673</v>
      </c>
      <c r="T10" s="56">
        <v>102</v>
      </c>
      <c r="U10" s="54">
        <v>4</v>
      </c>
      <c r="V10" s="56">
        <v>106</v>
      </c>
      <c r="W10" s="57">
        <v>91</v>
      </c>
      <c r="X10" s="54">
        <v>0</v>
      </c>
      <c r="Y10" s="55">
        <v>91</v>
      </c>
      <c r="Z10" s="59">
        <v>193</v>
      </c>
      <c r="AA10" s="54">
        <v>4</v>
      </c>
      <c r="AB10" s="60">
        <v>197</v>
      </c>
      <c r="AC10" s="53">
        <f t="shared" si="1"/>
        <v>826</v>
      </c>
      <c r="AD10" s="54">
        <f>R10+AA10</f>
        <v>44</v>
      </c>
      <c r="AE10" s="61">
        <f t="shared" si="1"/>
        <v>870</v>
      </c>
    </row>
    <row r="11" ht="40.5" customHeight="1">
      <c r="A11" s="62" t="s">
        <v>22</v>
      </c>
      <c r="B11" s="46">
        <v>64</v>
      </c>
      <c r="C11" s="47">
        <v>45</v>
      </c>
      <c r="D11" s="63">
        <v>109</v>
      </c>
      <c r="E11" s="53">
        <v>57</v>
      </c>
      <c r="F11" s="54">
        <v>45</v>
      </c>
      <c r="G11" s="55">
        <v>102</v>
      </c>
      <c r="H11" s="53">
        <v>85</v>
      </c>
      <c r="I11" s="54">
        <v>19</v>
      </c>
      <c r="J11" s="55">
        <v>104</v>
      </c>
      <c r="K11" s="53">
        <v>68</v>
      </c>
      <c r="L11" s="54">
        <v>11</v>
      </c>
      <c r="M11" s="56">
        <v>79</v>
      </c>
      <c r="N11" s="53">
        <v>0</v>
      </c>
      <c r="O11" s="54">
        <v>0</v>
      </c>
      <c r="P11" s="56">
        <v>0</v>
      </c>
      <c r="Q11" s="57">
        <f t="shared" si="0"/>
        <v>274</v>
      </c>
      <c r="R11" s="51">
        <f t="shared" si="0"/>
        <v>120</v>
      </c>
      <c r="S11" s="58">
        <f t="shared" si="0"/>
        <v>394</v>
      </c>
      <c r="T11" s="56">
        <v>21</v>
      </c>
      <c r="U11" s="54">
        <v>2</v>
      </c>
      <c r="V11" s="56">
        <v>23</v>
      </c>
      <c r="W11" s="50">
        <v>20</v>
      </c>
      <c r="X11" s="54">
        <v>2</v>
      </c>
      <c r="Y11" s="56">
        <v>22</v>
      </c>
      <c r="Z11" s="59">
        <v>41</v>
      </c>
      <c r="AA11" s="54">
        <v>4</v>
      </c>
      <c r="AB11" s="60">
        <v>45</v>
      </c>
      <c r="AC11" s="53">
        <f t="shared" si="1"/>
        <v>315</v>
      </c>
      <c r="AD11" s="54">
        <f t="shared" si="1"/>
        <v>124</v>
      </c>
      <c r="AE11" s="61">
        <f t="shared" si="1"/>
        <v>439</v>
      </c>
    </row>
    <row r="12" ht="40.5" customHeight="1">
      <c r="A12" s="64" t="s">
        <v>23</v>
      </c>
      <c r="B12" s="46">
        <v>152</v>
      </c>
      <c r="C12" s="47">
        <v>6</v>
      </c>
      <c r="D12" s="65">
        <v>158</v>
      </c>
      <c r="E12" s="53">
        <v>80</v>
      </c>
      <c r="F12" s="54">
        <v>2</v>
      </c>
      <c r="G12" s="55">
        <v>82</v>
      </c>
      <c r="H12" s="53">
        <v>75</v>
      </c>
      <c r="I12" s="54">
        <v>1</v>
      </c>
      <c r="J12" s="55">
        <v>76</v>
      </c>
      <c r="K12" s="53">
        <v>76</v>
      </c>
      <c r="L12" s="54">
        <v>2</v>
      </c>
      <c r="M12" s="56">
        <v>78</v>
      </c>
      <c r="N12" s="53">
        <v>0</v>
      </c>
      <c r="O12" s="54">
        <v>0</v>
      </c>
      <c r="P12" s="56">
        <v>0</v>
      </c>
      <c r="Q12" s="57">
        <f t="shared" si="0"/>
        <v>383</v>
      </c>
      <c r="R12" s="51">
        <f t="shared" si="0"/>
        <v>11</v>
      </c>
      <c r="S12" s="58">
        <f t="shared" si="0"/>
        <v>394</v>
      </c>
      <c r="T12" s="56">
        <v>40</v>
      </c>
      <c r="U12" s="54">
        <v>3</v>
      </c>
      <c r="V12" s="56">
        <v>43</v>
      </c>
      <c r="W12" s="50">
        <v>32</v>
      </c>
      <c r="X12" s="54">
        <v>1</v>
      </c>
      <c r="Y12" s="56">
        <v>33</v>
      </c>
      <c r="Z12" s="59">
        <v>72</v>
      </c>
      <c r="AA12" s="54">
        <v>4</v>
      </c>
      <c r="AB12" s="60">
        <v>76</v>
      </c>
      <c r="AC12" s="53">
        <f t="shared" si="1"/>
        <v>455</v>
      </c>
      <c r="AD12" s="54">
        <f t="shared" si="1"/>
        <v>15</v>
      </c>
      <c r="AE12" s="61">
        <f t="shared" si="1"/>
        <v>470</v>
      </c>
    </row>
    <row r="13" ht="42.75" customHeight="1">
      <c r="A13" s="66" t="s">
        <v>24</v>
      </c>
      <c r="B13" s="67">
        <v>194</v>
      </c>
      <c r="C13" s="68">
        <v>48</v>
      </c>
      <c r="D13" s="69">
        <v>242</v>
      </c>
      <c r="E13" s="67">
        <v>192</v>
      </c>
      <c r="F13" s="68">
        <v>25</v>
      </c>
      <c r="G13" s="70">
        <v>217</v>
      </c>
      <c r="H13" s="67">
        <v>164</v>
      </c>
      <c r="I13" s="68">
        <v>11</v>
      </c>
      <c r="J13" s="70">
        <v>175</v>
      </c>
      <c r="K13" s="67">
        <v>148</v>
      </c>
      <c r="L13" s="68">
        <v>7</v>
      </c>
      <c r="M13" s="69">
        <v>155</v>
      </c>
      <c r="N13" s="71">
        <v>60</v>
      </c>
      <c r="O13" s="68">
        <v>3</v>
      </c>
      <c r="P13" s="72">
        <v>63</v>
      </c>
      <c r="Q13" s="71">
        <f t="shared" si="0"/>
        <v>758</v>
      </c>
      <c r="R13" s="68">
        <f t="shared" si="0"/>
        <v>94</v>
      </c>
      <c r="S13" s="72">
        <f>D13+G13+J13+M13+P13</f>
        <v>852</v>
      </c>
      <c r="T13" s="69">
        <v>87</v>
      </c>
      <c r="U13" s="68">
        <v>3</v>
      </c>
      <c r="V13" s="70">
        <v>90</v>
      </c>
      <c r="W13" s="67">
        <v>127</v>
      </c>
      <c r="X13" s="68">
        <v>14</v>
      </c>
      <c r="Y13" s="69">
        <v>141</v>
      </c>
      <c r="Z13" s="71">
        <v>214</v>
      </c>
      <c r="AA13" s="68">
        <v>17</v>
      </c>
      <c r="AB13" s="73">
        <v>231</v>
      </c>
      <c r="AC13" s="46">
        <f t="shared" si="1"/>
        <v>972</v>
      </c>
      <c r="AD13" s="47">
        <f t="shared" si="1"/>
        <v>111</v>
      </c>
      <c r="AE13" s="48">
        <f t="shared" si="1"/>
        <v>1083</v>
      </c>
    </row>
    <row r="14" ht="30" customHeight="1">
      <c r="A14" s="66" t="s">
        <v>25</v>
      </c>
      <c r="B14" s="67">
        <v>204</v>
      </c>
      <c r="C14" s="68">
        <v>6</v>
      </c>
      <c r="D14" s="69">
        <v>210</v>
      </c>
      <c r="E14" s="67">
        <v>211</v>
      </c>
      <c r="F14" s="68">
        <v>6</v>
      </c>
      <c r="G14" s="70">
        <v>217</v>
      </c>
      <c r="H14" s="67">
        <v>128</v>
      </c>
      <c r="I14" s="68">
        <v>2</v>
      </c>
      <c r="J14" s="70">
        <v>130</v>
      </c>
      <c r="K14" s="67">
        <v>138</v>
      </c>
      <c r="L14" s="68">
        <v>1</v>
      </c>
      <c r="M14" s="69">
        <v>139</v>
      </c>
      <c r="N14" s="71">
        <v>0</v>
      </c>
      <c r="O14" s="68">
        <v>0</v>
      </c>
      <c r="P14" s="72">
        <v>0</v>
      </c>
      <c r="Q14" s="71">
        <f t="shared" si="0"/>
        <v>681</v>
      </c>
      <c r="R14" s="68">
        <f>C14+F14+I14+L14+O14</f>
        <v>15</v>
      </c>
      <c r="S14" s="72">
        <f t="shared" si="0"/>
        <v>696</v>
      </c>
      <c r="T14" s="69">
        <v>96</v>
      </c>
      <c r="U14" s="68">
        <v>2</v>
      </c>
      <c r="V14" s="70">
        <v>98</v>
      </c>
      <c r="W14" s="67">
        <v>94</v>
      </c>
      <c r="X14" s="68">
        <v>4</v>
      </c>
      <c r="Y14" s="74">
        <v>98</v>
      </c>
      <c r="Z14" s="69">
        <v>190</v>
      </c>
      <c r="AA14" s="68">
        <v>6</v>
      </c>
      <c r="AB14" s="70">
        <v>196</v>
      </c>
      <c r="AC14" s="46">
        <f t="shared" si="1"/>
        <v>871</v>
      </c>
      <c r="AD14" s="47">
        <f t="shared" si="1"/>
        <v>21</v>
      </c>
      <c r="AE14" s="48">
        <f t="shared" si="1"/>
        <v>892</v>
      </c>
    </row>
    <row r="15" ht="26.25" customHeight="1">
      <c r="A15" s="66" t="s">
        <v>26</v>
      </c>
      <c r="B15" s="67">
        <v>368</v>
      </c>
      <c r="C15" s="68">
        <v>47</v>
      </c>
      <c r="D15" s="69">
        <v>415</v>
      </c>
      <c r="E15" s="67">
        <v>321</v>
      </c>
      <c r="F15" s="68">
        <v>32</v>
      </c>
      <c r="G15" s="70">
        <v>353</v>
      </c>
      <c r="H15" s="67">
        <v>296</v>
      </c>
      <c r="I15" s="68">
        <v>9</v>
      </c>
      <c r="J15" s="70">
        <v>305</v>
      </c>
      <c r="K15" s="67">
        <v>265</v>
      </c>
      <c r="L15" s="68">
        <v>15</v>
      </c>
      <c r="M15" s="70">
        <v>280</v>
      </c>
      <c r="N15" s="71">
        <v>0</v>
      </c>
      <c r="O15" s="68">
        <v>0</v>
      </c>
      <c r="P15" s="72">
        <v>0</v>
      </c>
      <c r="Q15" s="71">
        <f t="shared" si="0"/>
        <v>1250</v>
      </c>
      <c r="R15" s="68">
        <f t="shared" si="0"/>
        <v>103</v>
      </c>
      <c r="S15" s="72">
        <f t="shared" si="0"/>
        <v>1353</v>
      </c>
      <c r="T15" s="69">
        <v>105</v>
      </c>
      <c r="U15" s="68">
        <v>18</v>
      </c>
      <c r="V15" s="69">
        <v>123</v>
      </c>
      <c r="W15" s="71">
        <v>123</v>
      </c>
      <c r="X15" s="68">
        <v>10</v>
      </c>
      <c r="Y15" s="70">
        <v>133</v>
      </c>
      <c r="Z15" s="71">
        <v>228</v>
      </c>
      <c r="AA15" s="68">
        <v>28</v>
      </c>
      <c r="AB15" s="73">
        <v>256</v>
      </c>
      <c r="AC15" s="46">
        <f t="shared" si="1"/>
        <v>1478</v>
      </c>
      <c r="AD15" s="47">
        <f t="shared" si="1"/>
        <v>131</v>
      </c>
      <c r="AE15" s="48">
        <f t="shared" si="1"/>
        <v>1609</v>
      </c>
    </row>
    <row r="16" ht="25.5" customHeight="1">
      <c r="A16" s="66" t="s">
        <v>27</v>
      </c>
      <c r="B16" s="67">
        <v>227</v>
      </c>
      <c r="C16" s="68">
        <v>16</v>
      </c>
      <c r="D16" s="69">
        <v>243</v>
      </c>
      <c r="E16" s="67">
        <v>279</v>
      </c>
      <c r="F16" s="68">
        <v>21</v>
      </c>
      <c r="G16" s="70">
        <v>300</v>
      </c>
      <c r="H16" s="67">
        <v>255</v>
      </c>
      <c r="I16" s="68">
        <v>12</v>
      </c>
      <c r="J16" s="70">
        <v>267</v>
      </c>
      <c r="K16" s="67">
        <v>226</v>
      </c>
      <c r="L16" s="68">
        <v>34</v>
      </c>
      <c r="M16" s="70">
        <v>260</v>
      </c>
      <c r="N16" s="71">
        <v>0</v>
      </c>
      <c r="O16" s="68">
        <v>0</v>
      </c>
      <c r="P16" s="72">
        <v>0</v>
      </c>
      <c r="Q16" s="71">
        <f t="shared" si="0"/>
        <v>987</v>
      </c>
      <c r="R16" s="68">
        <f t="shared" si="0"/>
        <v>83</v>
      </c>
      <c r="S16" s="72">
        <f t="shared" ref="S16:S18" si="2">D16+G16+J16+M16+P16</f>
        <v>1070</v>
      </c>
      <c r="T16" s="69">
        <v>139</v>
      </c>
      <c r="U16" s="68">
        <v>10</v>
      </c>
      <c r="V16" s="69">
        <v>149</v>
      </c>
      <c r="W16" s="67">
        <v>153</v>
      </c>
      <c r="X16" s="68">
        <v>17</v>
      </c>
      <c r="Y16" s="74">
        <v>170</v>
      </c>
      <c r="Z16" s="69">
        <v>292</v>
      </c>
      <c r="AA16" s="68">
        <v>27</v>
      </c>
      <c r="AB16" s="69">
        <v>319</v>
      </c>
      <c r="AC16" s="46">
        <f t="shared" si="1"/>
        <v>1279</v>
      </c>
      <c r="AD16" s="47">
        <f t="shared" si="1"/>
        <v>110</v>
      </c>
      <c r="AE16" s="48">
        <f t="shared" si="1"/>
        <v>1389</v>
      </c>
    </row>
    <row r="17" ht="44.25" customHeight="1">
      <c r="A17" s="75" t="s">
        <v>28</v>
      </c>
      <c r="B17" s="76">
        <v>72</v>
      </c>
      <c r="C17" s="68">
        <v>12</v>
      </c>
      <c r="D17" s="77">
        <v>84</v>
      </c>
      <c r="E17" s="76">
        <v>52</v>
      </c>
      <c r="F17" s="68">
        <v>7</v>
      </c>
      <c r="G17" s="77">
        <v>59</v>
      </c>
      <c r="H17" s="76">
        <v>41</v>
      </c>
      <c r="I17" s="68">
        <v>3</v>
      </c>
      <c r="J17" s="77">
        <v>44</v>
      </c>
      <c r="K17" s="76">
        <v>41</v>
      </c>
      <c r="L17" s="68">
        <v>1</v>
      </c>
      <c r="M17" s="78">
        <v>42</v>
      </c>
      <c r="N17" s="71">
        <v>0</v>
      </c>
      <c r="O17" s="68">
        <v>0</v>
      </c>
      <c r="P17" s="72">
        <v>0</v>
      </c>
      <c r="Q17" s="71">
        <f t="shared" si="0"/>
        <v>206</v>
      </c>
      <c r="R17" s="68">
        <f t="shared" si="0"/>
        <v>23</v>
      </c>
      <c r="S17" s="72">
        <f t="shared" si="2"/>
        <v>229</v>
      </c>
      <c r="T17" s="77">
        <v>16</v>
      </c>
      <c r="U17" s="79">
        <v>0</v>
      </c>
      <c r="V17" s="77">
        <v>16</v>
      </c>
      <c r="W17" s="67">
        <v>17</v>
      </c>
      <c r="X17" s="68">
        <v>0</v>
      </c>
      <c r="Y17" s="74">
        <v>17</v>
      </c>
      <c r="Z17" s="69">
        <v>33</v>
      </c>
      <c r="AA17" s="68">
        <v>0</v>
      </c>
      <c r="AB17" s="69">
        <v>33</v>
      </c>
      <c r="AC17" s="46">
        <f t="shared" si="1"/>
        <v>239</v>
      </c>
      <c r="AD17" s="47">
        <f t="shared" si="1"/>
        <v>23</v>
      </c>
      <c r="AE17" s="48">
        <f t="shared" si="1"/>
        <v>262</v>
      </c>
    </row>
    <row r="18" ht="64.5" customHeight="1">
      <c r="A18" s="80" t="s">
        <v>29</v>
      </c>
      <c r="B18" s="76">
        <v>75</v>
      </c>
      <c r="C18" s="68">
        <v>4</v>
      </c>
      <c r="D18" s="77">
        <v>79</v>
      </c>
      <c r="E18" s="76">
        <v>45</v>
      </c>
      <c r="F18" s="68">
        <v>0</v>
      </c>
      <c r="G18" s="77">
        <v>45</v>
      </c>
      <c r="H18" s="76">
        <v>48</v>
      </c>
      <c r="I18" s="68">
        <v>0</v>
      </c>
      <c r="J18" s="77">
        <v>48</v>
      </c>
      <c r="K18" s="76">
        <v>17</v>
      </c>
      <c r="L18" s="68">
        <v>0</v>
      </c>
      <c r="M18" s="78">
        <v>17</v>
      </c>
      <c r="N18" s="71">
        <v>0</v>
      </c>
      <c r="O18" s="68">
        <v>0</v>
      </c>
      <c r="P18" s="72">
        <v>0</v>
      </c>
      <c r="Q18" s="71">
        <f>B18+E18+H18+K18+N18</f>
        <v>185</v>
      </c>
      <c r="R18" s="68">
        <f t="shared" si="0"/>
        <v>4</v>
      </c>
      <c r="S18" s="72">
        <f t="shared" si="2"/>
        <v>189</v>
      </c>
      <c r="T18" s="78">
        <v>0</v>
      </c>
      <c r="U18" s="79">
        <v>0</v>
      </c>
      <c r="V18" s="81">
        <v>0</v>
      </c>
      <c r="W18" s="78">
        <v>0</v>
      </c>
      <c r="X18" s="79">
        <v>0</v>
      </c>
      <c r="Y18" s="82">
        <v>0</v>
      </c>
      <c r="Z18" s="71">
        <v>0</v>
      </c>
      <c r="AA18" s="68">
        <v>0</v>
      </c>
      <c r="AB18" s="73">
        <v>0</v>
      </c>
      <c r="AC18" s="46">
        <f t="shared" si="1"/>
        <v>185</v>
      </c>
      <c r="AD18" s="47">
        <f t="shared" si="1"/>
        <v>4</v>
      </c>
      <c r="AE18" s="48">
        <f t="shared" si="1"/>
        <v>189</v>
      </c>
      <c r="AI18" s="1"/>
      <c r="AJ18" s="1"/>
    </row>
    <row r="19" ht="39.75" customHeight="1">
      <c r="A19" s="83" t="s">
        <v>30</v>
      </c>
      <c r="B19" s="71">
        <v>108</v>
      </c>
      <c r="C19" s="68">
        <v>2</v>
      </c>
      <c r="D19" s="73">
        <v>110</v>
      </c>
      <c r="E19" s="71">
        <v>114</v>
      </c>
      <c r="F19" s="68">
        <v>2</v>
      </c>
      <c r="G19" s="73">
        <v>116</v>
      </c>
      <c r="H19" s="71">
        <v>129</v>
      </c>
      <c r="I19" s="68">
        <v>0</v>
      </c>
      <c r="J19" s="73">
        <v>129</v>
      </c>
      <c r="K19" s="71">
        <v>127</v>
      </c>
      <c r="L19" s="68">
        <v>1</v>
      </c>
      <c r="M19" s="73">
        <v>128</v>
      </c>
      <c r="N19" s="71">
        <v>15</v>
      </c>
      <c r="O19" s="68">
        <v>0</v>
      </c>
      <c r="P19" s="72">
        <v>15</v>
      </c>
      <c r="Q19" s="67">
        <f t="shared" si="0"/>
        <v>493</v>
      </c>
      <c r="R19" s="68">
        <f t="shared" si="0"/>
        <v>5</v>
      </c>
      <c r="S19" s="72">
        <f t="shared" si="0"/>
        <v>498</v>
      </c>
      <c r="T19" s="78">
        <v>21</v>
      </c>
      <c r="U19" s="79">
        <v>4</v>
      </c>
      <c r="V19" s="81">
        <v>25</v>
      </c>
      <c r="W19" s="78">
        <v>37</v>
      </c>
      <c r="X19" s="79">
        <v>1</v>
      </c>
      <c r="Y19" s="82">
        <v>38</v>
      </c>
      <c r="Z19" s="71">
        <v>58</v>
      </c>
      <c r="AA19" s="68">
        <v>5</v>
      </c>
      <c r="AB19" s="73">
        <v>63</v>
      </c>
      <c r="AC19" s="46">
        <f t="shared" si="1"/>
        <v>551</v>
      </c>
      <c r="AD19" s="47">
        <f t="shared" si="1"/>
        <v>10</v>
      </c>
      <c r="AE19" s="48">
        <f t="shared" si="1"/>
        <v>561</v>
      </c>
      <c r="AI19" s="1"/>
      <c r="AJ19" s="1"/>
    </row>
    <row r="20" s="1" customFormat="1" ht="39.75" customHeight="1">
      <c r="A20" s="83" t="s">
        <v>31</v>
      </c>
      <c r="B20" s="67">
        <v>26</v>
      </c>
      <c r="C20" s="68">
        <v>4</v>
      </c>
      <c r="D20" s="74">
        <v>30</v>
      </c>
      <c r="E20" s="69">
        <v>18</v>
      </c>
      <c r="F20" s="68">
        <v>1</v>
      </c>
      <c r="G20" s="69">
        <v>19</v>
      </c>
      <c r="H20" s="67">
        <v>43</v>
      </c>
      <c r="I20" s="68">
        <v>1</v>
      </c>
      <c r="J20" s="74">
        <v>44</v>
      </c>
      <c r="K20" s="69">
        <v>36</v>
      </c>
      <c r="L20" s="68">
        <v>0</v>
      </c>
      <c r="M20" s="69">
        <v>36</v>
      </c>
      <c r="N20" s="67">
        <v>0</v>
      </c>
      <c r="O20" s="68">
        <v>0</v>
      </c>
      <c r="P20" s="74">
        <v>0</v>
      </c>
      <c r="Q20" s="71">
        <f t="shared" si="0"/>
        <v>123</v>
      </c>
      <c r="R20" s="68">
        <f t="shared" si="0"/>
        <v>6</v>
      </c>
      <c r="S20" s="72">
        <f t="shared" si="0"/>
        <v>129</v>
      </c>
      <c r="T20" s="67">
        <v>31</v>
      </c>
      <c r="U20" s="68">
        <v>3</v>
      </c>
      <c r="V20" s="70">
        <v>34</v>
      </c>
      <c r="W20" s="67">
        <v>24</v>
      </c>
      <c r="X20" s="68">
        <v>2</v>
      </c>
      <c r="Y20" s="70">
        <v>26</v>
      </c>
      <c r="Z20" s="67">
        <v>55</v>
      </c>
      <c r="AA20" s="68">
        <v>5</v>
      </c>
      <c r="AB20" s="69">
        <v>60</v>
      </c>
      <c r="AC20" s="46">
        <f t="shared" si="1"/>
        <v>178</v>
      </c>
      <c r="AD20" s="47">
        <f t="shared" si="1"/>
        <v>11</v>
      </c>
      <c r="AE20" s="48">
        <f t="shared" si="1"/>
        <v>189</v>
      </c>
      <c r="AF20" s="1"/>
    </row>
    <row r="21" s="1" customFormat="1" ht="42" customHeight="1">
      <c r="A21" s="84" t="s">
        <v>32</v>
      </c>
      <c r="B21" s="76">
        <v>17</v>
      </c>
      <c r="C21" s="79">
        <v>4</v>
      </c>
      <c r="D21" s="77">
        <v>21</v>
      </c>
      <c r="E21" s="67">
        <v>0</v>
      </c>
      <c r="F21" s="68">
        <v>0</v>
      </c>
      <c r="G21" s="69">
        <v>0</v>
      </c>
      <c r="H21" s="67">
        <v>0</v>
      </c>
      <c r="I21" s="68">
        <v>0</v>
      </c>
      <c r="J21" s="74">
        <v>0</v>
      </c>
      <c r="K21" s="77">
        <v>0</v>
      </c>
      <c r="L21" s="79">
        <v>0</v>
      </c>
      <c r="M21" s="77">
        <v>0</v>
      </c>
      <c r="N21" s="76">
        <v>0</v>
      </c>
      <c r="O21" s="79">
        <v>0</v>
      </c>
      <c r="P21" s="85">
        <v>0</v>
      </c>
      <c r="Q21" s="71">
        <f t="shared" si="0"/>
        <v>17</v>
      </c>
      <c r="R21" s="68">
        <f t="shared" si="0"/>
        <v>4</v>
      </c>
      <c r="S21" s="72">
        <f t="shared" si="0"/>
        <v>21</v>
      </c>
      <c r="T21" s="77">
        <v>0</v>
      </c>
      <c r="U21" s="79">
        <v>0</v>
      </c>
      <c r="V21" s="77">
        <v>0</v>
      </c>
      <c r="W21" s="76">
        <v>0</v>
      </c>
      <c r="X21" s="79">
        <v>0</v>
      </c>
      <c r="Y21" s="77">
        <v>0</v>
      </c>
      <c r="Z21" s="67">
        <v>0</v>
      </c>
      <c r="AA21" s="68">
        <v>0</v>
      </c>
      <c r="AB21" s="69">
        <v>0</v>
      </c>
      <c r="AC21" s="46">
        <f t="shared" si="1"/>
        <v>17</v>
      </c>
      <c r="AD21" s="47">
        <f t="shared" si="1"/>
        <v>4</v>
      </c>
      <c r="AE21" s="48">
        <f t="shared" si="1"/>
        <v>21</v>
      </c>
      <c r="AF21" s="1"/>
      <c r="AI21" s="1"/>
      <c r="AJ21" s="1"/>
    </row>
    <row r="22" ht="42" customHeight="1">
      <c r="A22" s="86" t="s">
        <v>33</v>
      </c>
      <c r="B22" s="87">
        <v>24</v>
      </c>
      <c r="C22" s="79">
        <v>10</v>
      </c>
      <c r="D22" s="82">
        <v>34</v>
      </c>
      <c r="E22" s="87">
        <v>18</v>
      </c>
      <c r="F22" s="79">
        <v>4</v>
      </c>
      <c r="G22" s="82">
        <v>22</v>
      </c>
      <c r="H22" s="87">
        <v>46</v>
      </c>
      <c r="I22" s="79">
        <v>0</v>
      </c>
      <c r="J22" s="82">
        <v>46</v>
      </c>
      <c r="K22" s="88">
        <v>64</v>
      </c>
      <c r="L22" s="89">
        <v>6</v>
      </c>
      <c r="M22" s="82">
        <v>70</v>
      </c>
      <c r="N22" s="88">
        <v>0</v>
      </c>
      <c r="O22" s="89">
        <v>0</v>
      </c>
      <c r="P22" s="90">
        <v>0</v>
      </c>
      <c r="Q22" s="88">
        <f t="shared" si="0"/>
        <v>152</v>
      </c>
      <c r="R22" s="89">
        <f t="shared" si="0"/>
        <v>20</v>
      </c>
      <c r="S22" s="72">
        <f t="shared" si="0"/>
        <v>172</v>
      </c>
      <c r="T22" s="78">
        <v>0</v>
      </c>
      <c r="U22" s="79">
        <v>0</v>
      </c>
      <c r="V22" s="82">
        <v>0</v>
      </c>
      <c r="W22" s="87">
        <v>0</v>
      </c>
      <c r="X22" s="79">
        <v>5</v>
      </c>
      <c r="Y22" s="82">
        <v>5</v>
      </c>
      <c r="Z22" s="71">
        <v>0</v>
      </c>
      <c r="AA22" s="68">
        <v>5</v>
      </c>
      <c r="AB22" s="73">
        <v>5</v>
      </c>
      <c r="AC22" s="91">
        <f t="shared" si="1"/>
        <v>152</v>
      </c>
      <c r="AD22" s="92">
        <f t="shared" si="1"/>
        <v>25</v>
      </c>
      <c r="AE22" s="93">
        <f t="shared" si="1"/>
        <v>177</v>
      </c>
      <c r="AF22" s="94"/>
      <c r="AI22" s="95"/>
      <c r="AJ22" s="95"/>
    </row>
    <row r="23" ht="32.25" customHeight="1">
      <c r="A23" s="96" t="s">
        <v>34</v>
      </c>
      <c r="B23" s="97">
        <f>SUM(B9:B22)</f>
        <v>2072</v>
      </c>
      <c r="C23" s="97">
        <f t="shared" ref="C23:AA23" si="3">SUM(C9:C22)</f>
        <v>425</v>
      </c>
      <c r="D23" s="97">
        <f t="shared" si="3"/>
        <v>2497</v>
      </c>
      <c r="E23" s="97">
        <f t="shared" si="3"/>
        <v>1902</v>
      </c>
      <c r="F23" s="97">
        <f t="shared" si="3"/>
        <v>288</v>
      </c>
      <c r="G23" s="98">
        <f t="shared" si="3"/>
        <v>2190</v>
      </c>
      <c r="H23" s="97">
        <f t="shared" si="3"/>
        <v>1825</v>
      </c>
      <c r="I23" s="97">
        <f t="shared" si="3"/>
        <v>155</v>
      </c>
      <c r="J23" s="99">
        <f t="shared" si="3"/>
        <v>1980</v>
      </c>
      <c r="K23" s="100">
        <f t="shared" si="3"/>
        <v>1651</v>
      </c>
      <c r="L23" s="97">
        <f t="shared" si="3"/>
        <v>160</v>
      </c>
      <c r="M23" s="98">
        <f t="shared" si="3"/>
        <v>1811</v>
      </c>
      <c r="N23" s="99">
        <f t="shared" si="3"/>
        <v>75</v>
      </c>
      <c r="O23" s="100">
        <f t="shared" si="3"/>
        <v>3</v>
      </c>
      <c r="P23" s="98">
        <f t="shared" si="3"/>
        <v>78</v>
      </c>
      <c r="Q23" s="97">
        <f>SUM(Q9:Q22)</f>
        <v>7525</v>
      </c>
      <c r="R23" s="101">
        <f t="shared" si="3"/>
        <v>1031</v>
      </c>
      <c r="S23" s="102">
        <f>SUM(S9:S22)</f>
        <v>8556</v>
      </c>
      <c r="T23" s="100">
        <f>SUM(T9:T22)</f>
        <v>830</v>
      </c>
      <c r="U23" s="100">
        <f t="shared" si="3"/>
        <v>72</v>
      </c>
      <c r="V23" s="100">
        <f t="shared" si="3"/>
        <v>902</v>
      </c>
      <c r="W23" s="100">
        <f t="shared" si="3"/>
        <v>875</v>
      </c>
      <c r="X23" s="97">
        <f t="shared" si="3"/>
        <v>100</v>
      </c>
      <c r="Y23" s="97">
        <f t="shared" si="3"/>
        <v>975</v>
      </c>
      <c r="Z23" s="97">
        <f t="shared" si="3"/>
        <v>1705</v>
      </c>
      <c r="AA23" s="97">
        <f t="shared" si="3"/>
        <v>172</v>
      </c>
      <c r="AB23" s="97">
        <f>SUM(AB9:AB22)</f>
        <v>1877</v>
      </c>
      <c r="AC23" s="99">
        <f>Q23+Z23</f>
        <v>9230</v>
      </c>
      <c r="AD23" s="99">
        <f>R23+AA23</f>
        <v>1203</v>
      </c>
      <c r="AE23" s="99">
        <f>S23+AB23</f>
        <v>10433</v>
      </c>
      <c r="AF23" s="95"/>
      <c r="AG23" s="95"/>
      <c r="AH23" s="95"/>
      <c r="AI23" s="95"/>
      <c r="AJ23" s="95"/>
    </row>
    <row r="24" ht="21.75" customHeight="1">
      <c r="A24" s="103" t="s">
        <v>35</v>
      </c>
      <c r="B24" s="103"/>
      <c r="C24" s="103"/>
      <c r="D24" s="103"/>
      <c r="E24" s="103"/>
      <c r="F24" s="103"/>
      <c r="G24" s="103"/>
      <c r="H24" s="103"/>
      <c r="I24" s="103"/>
      <c r="J24" s="103"/>
      <c r="K24" s="103"/>
      <c r="L24" s="103"/>
      <c r="M24" s="103"/>
      <c r="N24" s="103"/>
      <c r="O24" s="103"/>
      <c r="P24" s="103"/>
      <c r="Q24" s="103"/>
      <c r="R24" s="103"/>
      <c r="S24" s="103"/>
      <c r="T24" s="103"/>
      <c r="U24" s="103"/>
      <c r="V24" s="103"/>
      <c r="W24" s="103"/>
      <c r="X24" s="103"/>
      <c r="Y24" s="103"/>
      <c r="Z24" s="103"/>
      <c r="AA24" s="103"/>
      <c r="AB24" s="103"/>
      <c r="AC24" s="103"/>
      <c r="AD24" s="103"/>
      <c r="AE24" s="103"/>
      <c r="AF24" s="95"/>
      <c r="AG24" s="95"/>
      <c r="AH24" s="95"/>
      <c r="AI24" s="104"/>
      <c r="AJ24" s="104"/>
    </row>
    <row r="25" ht="20.25" customHeight="1">
      <c r="A25" s="3" t="s">
        <v>1</v>
      </c>
      <c r="B25" s="3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  <c r="AA25" s="3"/>
      <c r="AB25" s="3"/>
      <c r="AC25" s="3"/>
      <c r="AD25" s="3"/>
      <c r="AE25" s="3"/>
      <c r="AF25" s="104"/>
      <c r="AG25" s="104"/>
      <c r="AH25" s="104"/>
      <c r="AI25" s="105"/>
      <c r="AJ25" s="105"/>
    </row>
    <row r="26" ht="21.75" customHeight="1">
      <c r="A26" s="106" t="s">
        <v>2</v>
      </c>
      <c r="B26" s="106"/>
      <c r="C26" s="106"/>
      <c r="D26" s="106"/>
      <c r="E26" s="106"/>
      <c r="F26" s="106"/>
      <c r="G26" s="106"/>
      <c r="H26" s="106"/>
      <c r="I26" s="106"/>
      <c r="J26" s="106"/>
      <c r="K26" s="106"/>
      <c r="L26" s="106"/>
      <c r="M26" s="106"/>
      <c r="N26" s="106"/>
      <c r="O26" s="106"/>
      <c r="P26" s="106"/>
      <c r="Q26" s="106"/>
      <c r="R26" s="106"/>
      <c r="S26" s="106"/>
      <c r="T26" s="106"/>
      <c r="U26" s="106"/>
      <c r="V26" s="106"/>
      <c r="W26" s="106"/>
      <c r="X26" s="106"/>
      <c r="Y26" s="106"/>
      <c r="Z26" s="106"/>
      <c r="AA26" s="106"/>
      <c r="AB26" s="106"/>
      <c r="AC26" s="106"/>
      <c r="AD26" s="106"/>
      <c r="AE26" s="106"/>
      <c r="AF26" s="95"/>
      <c r="AG26" s="95"/>
      <c r="AH26" s="95"/>
    </row>
    <row r="27" ht="29.25" customHeight="1">
      <c r="A27" s="5" t="s">
        <v>3</v>
      </c>
      <c r="B27" s="6" t="s">
        <v>4</v>
      </c>
      <c r="C27" s="7"/>
      <c r="D27" s="8"/>
      <c r="E27" s="6" t="s">
        <v>5</v>
      </c>
      <c r="F27" s="7"/>
      <c r="G27" s="8"/>
      <c r="H27" s="6" t="s">
        <v>6</v>
      </c>
      <c r="I27" s="7"/>
      <c r="J27" s="8"/>
      <c r="K27" s="6" t="s">
        <v>7</v>
      </c>
      <c r="L27" s="7"/>
      <c r="M27" s="8"/>
      <c r="N27" s="6" t="s">
        <v>8</v>
      </c>
      <c r="O27" s="7"/>
      <c r="P27" s="8"/>
      <c r="Q27" s="6" t="s">
        <v>36</v>
      </c>
      <c r="R27" s="7"/>
      <c r="S27" s="8"/>
      <c r="T27" s="107" t="s">
        <v>9</v>
      </c>
      <c r="U27" s="108"/>
      <c r="V27" s="109"/>
      <c r="W27" s="12" t="s">
        <v>10</v>
      </c>
      <c r="X27" s="13"/>
      <c r="Y27" s="14"/>
      <c r="Z27" s="12" t="s">
        <v>11</v>
      </c>
      <c r="AA27" s="13"/>
      <c r="AB27" s="14"/>
      <c r="AC27" s="12" t="s">
        <v>37</v>
      </c>
      <c r="AD27" s="13"/>
      <c r="AE27" s="14"/>
      <c r="AF27" s="110" t="s">
        <v>38</v>
      </c>
      <c r="AG27" s="111"/>
      <c r="AH27" s="112"/>
      <c r="AI27" s="9" t="s">
        <v>9</v>
      </c>
      <c r="AJ27" s="11"/>
      <c r="AK27" s="5" t="s">
        <v>39</v>
      </c>
    </row>
    <row r="28" ht="24" customHeight="1">
      <c r="A28" s="18"/>
      <c r="B28" s="19"/>
      <c r="C28" s="20"/>
      <c r="D28" s="21"/>
      <c r="E28" s="19"/>
      <c r="F28" s="20"/>
      <c r="G28" s="21"/>
      <c r="H28" s="19"/>
      <c r="I28" s="20"/>
      <c r="J28" s="21"/>
      <c r="K28" s="19"/>
      <c r="L28" s="20"/>
      <c r="M28" s="21"/>
      <c r="N28" s="19"/>
      <c r="O28" s="20"/>
      <c r="P28" s="21"/>
      <c r="Q28" s="19"/>
      <c r="R28" s="20"/>
      <c r="S28" s="21"/>
      <c r="T28" s="22" t="s">
        <v>14</v>
      </c>
      <c r="U28" s="23"/>
      <c r="V28" s="24"/>
      <c r="W28" s="22" t="s">
        <v>15</v>
      </c>
      <c r="X28" s="23"/>
      <c r="Y28" s="24"/>
      <c r="Z28" s="22" t="s">
        <v>15</v>
      </c>
      <c r="AA28" s="23"/>
      <c r="AB28" s="24"/>
      <c r="AC28" s="22" t="s">
        <v>15</v>
      </c>
      <c r="AD28" s="23"/>
      <c r="AE28" s="24"/>
      <c r="AF28" s="22" t="s">
        <v>15</v>
      </c>
      <c r="AG28" s="23"/>
      <c r="AH28" s="24"/>
      <c r="AI28" s="25"/>
      <c r="AJ28" s="26"/>
      <c r="AK28" s="18"/>
    </row>
    <row r="29" ht="72" customHeight="1">
      <c r="A29" s="27"/>
      <c r="B29" s="28" t="s">
        <v>16</v>
      </c>
      <c r="C29" s="29" t="s">
        <v>17</v>
      </c>
      <c r="D29" s="30" t="s">
        <v>18</v>
      </c>
      <c r="E29" s="31" t="s">
        <v>16</v>
      </c>
      <c r="F29" s="32" t="s">
        <v>17</v>
      </c>
      <c r="G29" s="30" t="s">
        <v>18</v>
      </c>
      <c r="H29" s="28" t="s">
        <v>16</v>
      </c>
      <c r="I29" s="29" t="s">
        <v>17</v>
      </c>
      <c r="J29" s="33" t="s">
        <v>18</v>
      </c>
      <c r="K29" s="31" t="s">
        <v>16</v>
      </c>
      <c r="L29" s="32" t="s">
        <v>17</v>
      </c>
      <c r="M29" s="30" t="s">
        <v>18</v>
      </c>
      <c r="N29" s="28" t="s">
        <v>16</v>
      </c>
      <c r="O29" s="29" t="s">
        <v>17</v>
      </c>
      <c r="P29" s="30" t="s">
        <v>18</v>
      </c>
      <c r="Q29" s="31" t="s">
        <v>16</v>
      </c>
      <c r="R29" s="32" t="s">
        <v>17</v>
      </c>
      <c r="S29" s="34" t="s">
        <v>18</v>
      </c>
      <c r="T29" s="31" t="s">
        <v>16</v>
      </c>
      <c r="U29" s="32" t="s">
        <v>17</v>
      </c>
      <c r="V29" s="34" t="s">
        <v>18</v>
      </c>
      <c r="W29" s="28" t="s">
        <v>16</v>
      </c>
      <c r="X29" s="29" t="s">
        <v>17</v>
      </c>
      <c r="Y29" s="33" t="s">
        <v>18</v>
      </c>
      <c r="Z29" s="31" t="s">
        <v>16</v>
      </c>
      <c r="AA29" s="32" t="s">
        <v>17</v>
      </c>
      <c r="AB29" s="35" t="s">
        <v>18</v>
      </c>
      <c r="AC29" s="28" t="s">
        <v>16</v>
      </c>
      <c r="AD29" s="29" t="s">
        <v>17</v>
      </c>
      <c r="AE29" s="30" t="s">
        <v>18</v>
      </c>
      <c r="AF29" s="28" t="s">
        <v>16</v>
      </c>
      <c r="AG29" s="29" t="s">
        <v>17</v>
      </c>
      <c r="AH29" s="30" t="s">
        <v>18</v>
      </c>
      <c r="AI29" s="31" t="s">
        <v>16</v>
      </c>
      <c r="AJ29" s="113" t="s">
        <v>17</v>
      </c>
      <c r="AK29" s="27"/>
    </row>
    <row r="30" ht="30.75" customHeight="1">
      <c r="A30" s="64" t="s">
        <v>20</v>
      </c>
      <c r="B30" s="114">
        <v>19</v>
      </c>
      <c r="C30" s="42">
        <v>37</v>
      </c>
      <c r="D30" s="115">
        <v>56</v>
      </c>
      <c r="E30" s="114">
        <v>39</v>
      </c>
      <c r="F30" s="42">
        <v>17</v>
      </c>
      <c r="G30" s="115">
        <v>56</v>
      </c>
      <c r="H30" s="114">
        <v>52</v>
      </c>
      <c r="I30" s="42">
        <v>44</v>
      </c>
      <c r="J30" s="115">
        <v>96</v>
      </c>
      <c r="K30" s="114">
        <v>49</v>
      </c>
      <c r="L30" s="42">
        <v>22</v>
      </c>
      <c r="M30" s="115">
        <v>71</v>
      </c>
      <c r="N30" s="114">
        <v>23</v>
      </c>
      <c r="O30" s="42">
        <v>50</v>
      </c>
      <c r="P30" s="116">
        <v>73</v>
      </c>
      <c r="Q30" s="41">
        <v>0</v>
      </c>
      <c r="R30" s="79">
        <v>0</v>
      </c>
      <c r="S30" s="43">
        <v>0</v>
      </c>
      <c r="T30" s="44">
        <f t="shared" ref="T30:V42" si="4">B30+E30+H30+K30+N30+Q30</f>
        <v>182</v>
      </c>
      <c r="U30" s="38">
        <f>C30+F30+I30+L30+O30+R30</f>
        <v>170</v>
      </c>
      <c r="V30" s="45">
        <f>D30+G30+J30+M30+P30+S30</f>
        <v>352</v>
      </c>
      <c r="W30" s="114">
        <v>15</v>
      </c>
      <c r="X30" s="42">
        <v>52</v>
      </c>
      <c r="Y30" s="115">
        <v>67</v>
      </c>
      <c r="Z30" s="114">
        <v>15</v>
      </c>
      <c r="AA30" s="42">
        <v>64</v>
      </c>
      <c r="AB30" s="115">
        <v>79</v>
      </c>
      <c r="AC30" s="114">
        <v>14</v>
      </c>
      <c r="AD30" s="42">
        <v>115</v>
      </c>
      <c r="AE30" s="116">
        <v>129</v>
      </c>
      <c r="AF30" s="44">
        <f t="shared" ref="AF30:AF42" si="5">W30+Z30+AC30</f>
        <v>44</v>
      </c>
      <c r="AG30" s="38">
        <f t="shared" ref="AG30:AH42" si="6">X30+AA30+AD30</f>
        <v>231</v>
      </c>
      <c r="AH30" s="45">
        <f t="shared" si="6"/>
        <v>275</v>
      </c>
      <c r="AI30" s="91">
        <f t="shared" ref="AI30:AK43" si="7">T30+AF30</f>
        <v>226</v>
      </c>
      <c r="AJ30" s="92">
        <f t="shared" si="7"/>
        <v>401</v>
      </c>
      <c r="AK30" s="93">
        <f t="shared" si="7"/>
        <v>627</v>
      </c>
    </row>
    <row r="31" ht="26.25" customHeight="1">
      <c r="A31" s="49" t="str">
        <f>'Свод по ВО '!A31</f>
        <v xml:space="preserve">Институт  филологии</v>
      </c>
      <c r="B31" s="50">
        <v>1</v>
      </c>
      <c r="C31" s="51">
        <v>0</v>
      </c>
      <c r="D31" s="117">
        <v>1</v>
      </c>
      <c r="E31" s="50">
        <v>21</v>
      </c>
      <c r="F31" s="51">
        <v>9</v>
      </c>
      <c r="G31" s="117">
        <v>30</v>
      </c>
      <c r="H31" s="50">
        <v>23</v>
      </c>
      <c r="I31" s="51">
        <v>2</v>
      </c>
      <c r="J31" s="117">
        <v>25</v>
      </c>
      <c r="K31" s="50">
        <v>30</v>
      </c>
      <c r="L31" s="51">
        <v>1</v>
      </c>
      <c r="M31" s="117">
        <v>31</v>
      </c>
      <c r="N31" s="50">
        <v>32</v>
      </c>
      <c r="O31" s="51">
        <v>2</v>
      </c>
      <c r="P31" s="118">
        <v>34</v>
      </c>
      <c r="Q31" s="57">
        <v>0</v>
      </c>
      <c r="R31" s="51">
        <v>0</v>
      </c>
      <c r="S31" s="58">
        <v>0</v>
      </c>
      <c r="T31" s="71">
        <f t="shared" si="4"/>
        <v>107</v>
      </c>
      <c r="U31" s="68">
        <f t="shared" si="4"/>
        <v>14</v>
      </c>
      <c r="V31" s="72">
        <f t="shared" si="4"/>
        <v>121</v>
      </c>
      <c r="W31" s="50">
        <v>10</v>
      </c>
      <c r="X31" s="51">
        <v>0</v>
      </c>
      <c r="Y31" s="117">
        <v>10</v>
      </c>
      <c r="Z31" s="50">
        <v>14</v>
      </c>
      <c r="AA31" s="51">
        <v>0</v>
      </c>
      <c r="AB31" s="117">
        <v>14</v>
      </c>
      <c r="AC31" s="50">
        <v>12</v>
      </c>
      <c r="AD31" s="51">
        <v>0</v>
      </c>
      <c r="AE31" s="117">
        <v>12</v>
      </c>
      <c r="AF31" s="71">
        <f t="shared" si="5"/>
        <v>36</v>
      </c>
      <c r="AG31" s="68">
        <f t="shared" si="6"/>
        <v>0</v>
      </c>
      <c r="AH31" s="72">
        <f t="shared" si="6"/>
        <v>36</v>
      </c>
      <c r="AI31" s="67">
        <f t="shared" si="7"/>
        <v>143</v>
      </c>
      <c r="AJ31" s="68">
        <f t="shared" si="7"/>
        <v>14</v>
      </c>
      <c r="AK31" s="72">
        <f t="shared" si="7"/>
        <v>157</v>
      </c>
    </row>
    <row r="32" ht="44.25" customHeight="1">
      <c r="A32" s="62" t="str">
        <f>'Свод по ВО '!A32</f>
        <v xml:space="preserve">Институт медиакоммуникаций, медиатехнологий и дизайна</v>
      </c>
      <c r="B32" s="50">
        <v>0</v>
      </c>
      <c r="C32" s="51">
        <v>0</v>
      </c>
      <c r="D32" s="117">
        <v>0</v>
      </c>
      <c r="E32" s="50">
        <v>0</v>
      </c>
      <c r="F32" s="51">
        <v>0</v>
      </c>
      <c r="G32" s="117">
        <v>0</v>
      </c>
      <c r="H32" s="50">
        <v>0</v>
      </c>
      <c r="I32" s="51">
        <v>0</v>
      </c>
      <c r="J32" s="117">
        <v>0</v>
      </c>
      <c r="K32" s="50">
        <v>0</v>
      </c>
      <c r="L32" s="51">
        <v>0</v>
      </c>
      <c r="M32" s="117">
        <v>0</v>
      </c>
      <c r="N32" s="50">
        <v>10</v>
      </c>
      <c r="O32" s="51">
        <v>12</v>
      </c>
      <c r="P32" s="117">
        <v>22</v>
      </c>
      <c r="Q32" s="57">
        <v>0</v>
      </c>
      <c r="R32" s="51">
        <v>0</v>
      </c>
      <c r="S32" s="58">
        <v>0</v>
      </c>
      <c r="T32" s="71">
        <f t="shared" si="4"/>
        <v>10</v>
      </c>
      <c r="U32" s="68">
        <f t="shared" si="4"/>
        <v>12</v>
      </c>
      <c r="V32" s="72">
        <f t="shared" si="4"/>
        <v>22</v>
      </c>
      <c r="W32" s="50">
        <v>0</v>
      </c>
      <c r="X32" s="51">
        <v>0</v>
      </c>
      <c r="Y32" s="117">
        <v>0</v>
      </c>
      <c r="Z32" s="50">
        <v>0</v>
      </c>
      <c r="AA32" s="51">
        <v>0</v>
      </c>
      <c r="AB32" s="117">
        <v>0</v>
      </c>
      <c r="AC32" s="50">
        <v>0</v>
      </c>
      <c r="AD32" s="51">
        <v>0</v>
      </c>
      <c r="AE32" s="118">
        <v>0</v>
      </c>
      <c r="AF32" s="71">
        <f t="shared" si="5"/>
        <v>0</v>
      </c>
      <c r="AG32" s="68">
        <f t="shared" si="6"/>
        <v>0</v>
      </c>
      <c r="AH32" s="72">
        <f t="shared" si="6"/>
        <v>0</v>
      </c>
      <c r="AI32" s="67">
        <f t="shared" si="7"/>
        <v>10</v>
      </c>
      <c r="AJ32" s="68">
        <f t="shared" si="7"/>
        <v>12</v>
      </c>
      <c r="AK32" s="72">
        <f t="shared" si="7"/>
        <v>22</v>
      </c>
    </row>
    <row r="33" ht="44.25" customHeight="1">
      <c r="A33" s="64" t="str">
        <f>'Свод по ВО '!A33</f>
        <v xml:space="preserve">Институт биохимических технологий, экологии и фармации</v>
      </c>
      <c r="B33" s="50">
        <v>0</v>
      </c>
      <c r="C33" s="51">
        <v>0</v>
      </c>
      <c r="D33" s="117">
        <v>0</v>
      </c>
      <c r="E33" s="50">
        <v>0</v>
      </c>
      <c r="F33" s="51">
        <v>0</v>
      </c>
      <c r="G33" s="117">
        <v>0</v>
      </c>
      <c r="H33" s="50">
        <v>0</v>
      </c>
      <c r="I33" s="51">
        <v>0</v>
      </c>
      <c r="J33" s="117">
        <v>0</v>
      </c>
      <c r="K33" s="50">
        <v>0</v>
      </c>
      <c r="L33" s="51">
        <v>0</v>
      </c>
      <c r="M33" s="117">
        <v>0</v>
      </c>
      <c r="N33" s="50">
        <v>0</v>
      </c>
      <c r="O33" s="51">
        <v>26</v>
      </c>
      <c r="P33" s="117">
        <v>26</v>
      </c>
      <c r="Q33" s="57">
        <v>0</v>
      </c>
      <c r="R33" s="51">
        <v>0</v>
      </c>
      <c r="S33" s="58">
        <v>0</v>
      </c>
      <c r="T33" s="71">
        <f t="shared" si="4"/>
        <v>0</v>
      </c>
      <c r="U33" s="68">
        <f t="shared" si="4"/>
        <v>26</v>
      </c>
      <c r="V33" s="72">
        <f t="shared" si="4"/>
        <v>26</v>
      </c>
      <c r="W33" s="50">
        <v>0</v>
      </c>
      <c r="X33" s="51">
        <v>0</v>
      </c>
      <c r="Y33" s="117">
        <v>0</v>
      </c>
      <c r="Z33" s="50">
        <v>0</v>
      </c>
      <c r="AA33" s="51">
        <v>0</v>
      </c>
      <c r="AB33" s="117">
        <v>0</v>
      </c>
      <c r="AC33" s="50">
        <v>0</v>
      </c>
      <c r="AD33" s="51">
        <v>0</v>
      </c>
      <c r="AE33" s="118">
        <v>0</v>
      </c>
      <c r="AF33" s="71">
        <f t="shared" si="5"/>
        <v>0</v>
      </c>
      <c r="AG33" s="68">
        <f t="shared" si="6"/>
        <v>0</v>
      </c>
      <c r="AH33" s="72">
        <f t="shared" si="6"/>
        <v>0</v>
      </c>
      <c r="AI33" s="67">
        <f t="shared" si="7"/>
        <v>0</v>
      </c>
      <c r="AJ33" s="68">
        <f t="shared" si="7"/>
        <v>26</v>
      </c>
      <c r="AK33" s="72">
        <f t="shared" si="7"/>
        <v>26</v>
      </c>
    </row>
    <row r="34" ht="42.75" customHeight="1">
      <c r="A34" s="119" t="str">
        <f>'Свод по ВО '!A34</f>
        <v xml:space="preserve">Академия строительства и архитектуры</v>
      </c>
      <c r="B34" s="67">
        <v>0</v>
      </c>
      <c r="C34" s="68">
        <v>0</v>
      </c>
      <c r="D34" s="70">
        <v>0</v>
      </c>
      <c r="E34" s="67">
        <v>0</v>
      </c>
      <c r="F34" s="68">
        <v>0</v>
      </c>
      <c r="G34" s="70">
        <v>0</v>
      </c>
      <c r="H34" s="67">
        <v>0</v>
      </c>
      <c r="I34" s="68">
        <v>2</v>
      </c>
      <c r="J34" s="70">
        <v>2</v>
      </c>
      <c r="K34" s="67">
        <v>0</v>
      </c>
      <c r="L34" s="68">
        <v>1</v>
      </c>
      <c r="M34" s="70">
        <v>1</v>
      </c>
      <c r="N34" s="67">
        <v>0</v>
      </c>
      <c r="O34" s="68">
        <v>44</v>
      </c>
      <c r="P34" s="69">
        <v>44</v>
      </c>
      <c r="Q34" s="71">
        <v>0</v>
      </c>
      <c r="R34" s="68">
        <v>0</v>
      </c>
      <c r="S34" s="72">
        <v>0</v>
      </c>
      <c r="T34" s="71">
        <f t="shared" si="4"/>
        <v>0</v>
      </c>
      <c r="U34" s="68">
        <f t="shared" si="4"/>
        <v>47</v>
      </c>
      <c r="V34" s="72">
        <f t="shared" si="4"/>
        <v>47</v>
      </c>
      <c r="W34" s="67">
        <v>0</v>
      </c>
      <c r="X34" s="68">
        <v>68</v>
      </c>
      <c r="Y34" s="70">
        <v>68</v>
      </c>
      <c r="Z34" s="67">
        <v>0</v>
      </c>
      <c r="AA34" s="68">
        <v>49</v>
      </c>
      <c r="AB34" s="70">
        <v>49</v>
      </c>
      <c r="AC34" s="67">
        <v>0</v>
      </c>
      <c r="AD34" s="68">
        <v>46</v>
      </c>
      <c r="AE34" s="69">
        <v>46</v>
      </c>
      <c r="AF34" s="71">
        <f t="shared" si="5"/>
        <v>0</v>
      </c>
      <c r="AG34" s="68">
        <f t="shared" si="6"/>
        <v>163</v>
      </c>
      <c r="AH34" s="72">
        <f t="shared" si="6"/>
        <v>163</v>
      </c>
      <c r="AI34" s="46">
        <f t="shared" si="7"/>
        <v>0</v>
      </c>
      <c r="AJ34" s="47">
        <f t="shared" si="7"/>
        <v>210</v>
      </c>
      <c r="AK34" s="48">
        <f t="shared" si="7"/>
        <v>210</v>
      </c>
    </row>
    <row r="35" ht="36" customHeight="1">
      <c r="A35" s="66" t="str">
        <f>'Свод по ВО '!A35</f>
        <v xml:space="preserve">Агротехнологическая академия </v>
      </c>
      <c r="B35" s="67">
        <v>65</v>
      </c>
      <c r="C35" s="68">
        <v>20</v>
      </c>
      <c r="D35" s="70">
        <v>85</v>
      </c>
      <c r="E35" s="67">
        <v>85</v>
      </c>
      <c r="F35" s="68">
        <v>14</v>
      </c>
      <c r="G35" s="70">
        <v>99</v>
      </c>
      <c r="H35" s="67">
        <v>108</v>
      </c>
      <c r="I35" s="68">
        <v>16</v>
      </c>
      <c r="J35" s="70">
        <v>124</v>
      </c>
      <c r="K35" s="67">
        <v>113</v>
      </c>
      <c r="L35" s="68">
        <v>15</v>
      </c>
      <c r="M35" s="70">
        <v>128</v>
      </c>
      <c r="N35" s="67">
        <v>145</v>
      </c>
      <c r="O35" s="68">
        <v>8</v>
      </c>
      <c r="P35" s="69">
        <v>153</v>
      </c>
      <c r="Q35" s="71">
        <v>0</v>
      </c>
      <c r="R35" s="68">
        <v>0</v>
      </c>
      <c r="S35" s="72">
        <v>0</v>
      </c>
      <c r="T35" s="71">
        <f t="shared" si="4"/>
        <v>516</v>
      </c>
      <c r="U35" s="68">
        <f t="shared" si="4"/>
        <v>73</v>
      </c>
      <c r="V35" s="72">
        <f t="shared" si="4"/>
        <v>589</v>
      </c>
      <c r="W35" s="67">
        <v>35</v>
      </c>
      <c r="X35" s="68">
        <v>18</v>
      </c>
      <c r="Y35" s="70">
        <v>53</v>
      </c>
      <c r="Z35" s="67">
        <v>44</v>
      </c>
      <c r="AA35" s="68">
        <v>10</v>
      </c>
      <c r="AB35" s="70">
        <v>54</v>
      </c>
      <c r="AC35" s="67">
        <v>52</v>
      </c>
      <c r="AD35" s="68">
        <v>22</v>
      </c>
      <c r="AE35" s="69">
        <v>74</v>
      </c>
      <c r="AF35" s="71">
        <f t="shared" si="5"/>
        <v>131</v>
      </c>
      <c r="AG35" s="68">
        <f t="shared" si="6"/>
        <v>50</v>
      </c>
      <c r="AH35" s="72">
        <f t="shared" si="6"/>
        <v>181</v>
      </c>
      <c r="AI35" s="46">
        <f t="shared" si="7"/>
        <v>647</v>
      </c>
      <c r="AJ35" s="47">
        <f t="shared" si="7"/>
        <v>123</v>
      </c>
      <c r="AK35" s="48">
        <f t="shared" si="7"/>
        <v>770</v>
      </c>
    </row>
    <row r="36" ht="30" customHeight="1">
      <c r="A36" s="66" t="str">
        <f>'Свод по ВО '!A36</f>
        <v xml:space="preserve">Физико-технический институт</v>
      </c>
      <c r="B36" s="67">
        <v>13</v>
      </c>
      <c r="C36" s="68">
        <v>4</v>
      </c>
      <c r="D36" s="70">
        <v>17</v>
      </c>
      <c r="E36" s="67">
        <v>29</v>
      </c>
      <c r="F36" s="68">
        <v>8</v>
      </c>
      <c r="G36" s="70">
        <v>37</v>
      </c>
      <c r="H36" s="67">
        <v>29</v>
      </c>
      <c r="I36" s="68">
        <v>8</v>
      </c>
      <c r="J36" s="70">
        <v>37</v>
      </c>
      <c r="K36" s="67">
        <v>14</v>
      </c>
      <c r="L36" s="68">
        <v>5</v>
      </c>
      <c r="M36" s="70">
        <v>19</v>
      </c>
      <c r="N36" s="67">
        <v>10</v>
      </c>
      <c r="O36" s="68">
        <v>16</v>
      </c>
      <c r="P36" s="69">
        <v>26</v>
      </c>
      <c r="Q36" s="71">
        <v>0</v>
      </c>
      <c r="R36" s="68">
        <v>0</v>
      </c>
      <c r="S36" s="72">
        <v>0</v>
      </c>
      <c r="T36" s="71">
        <f t="shared" si="4"/>
        <v>95</v>
      </c>
      <c r="U36" s="68">
        <f t="shared" si="4"/>
        <v>41</v>
      </c>
      <c r="V36" s="72">
        <f t="shared" si="4"/>
        <v>136</v>
      </c>
      <c r="W36" s="67">
        <v>0</v>
      </c>
      <c r="X36" s="68">
        <v>8</v>
      </c>
      <c r="Y36" s="70">
        <v>8</v>
      </c>
      <c r="Z36" s="67">
        <v>0</v>
      </c>
      <c r="AA36" s="68">
        <v>1</v>
      </c>
      <c r="AB36" s="70">
        <v>1</v>
      </c>
      <c r="AC36" s="67">
        <v>0</v>
      </c>
      <c r="AD36" s="68">
        <v>1</v>
      </c>
      <c r="AE36" s="70">
        <v>1</v>
      </c>
      <c r="AF36" s="71">
        <f t="shared" si="5"/>
        <v>0</v>
      </c>
      <c r="AG36" s="68">
        <f t="shared" si="6"/>
        <v>10</v>
      </c>
      <c r="AH36" s="72">
        <f t="shared" si="6"/>
        <v>10</v>
      </c>
      <c r="AI36" s="46">
        <f t="shared" si="7"/>
        <v>95</v>
      </c>
      <c r="AJ36" s="47">
        <f t="shared" si="7"/>
        <v>51</v>
      </c>
      <c r="AK36" s="48">
        <f t="shared" si="7"/>
        <v>146</v>
      </c>
    </row>
    <row r="37" ht="28.5" customHeight="1">
      <c r="A37" s="66" t="str">
        <f>'Свод по ВО '!A37</f>
        <v xml:space="preserve">Институт экономики и управления</v>
      </c>
      <c r="B37" s="67">
        <v>0</v>
      </c>
      <c r="C37" s="68">
        <v>0</v>
      </c>
      <c r="D37" s="70">
        <v>0</v>
      </c>
      <c r="E37" s="67">
        <v>0</v>
      </c>
      <c r="F37" s="68">
        <v>0</v>
      </c>
      <c r="G37" s="70">
        <v>0</v>
      </c>
      <c r="H37" s="67">
        <v>0</v>
      </c>
      <c r="I37" s="68">
        <v>0</v>
      </c>
      <c r="J37" s="70">
        <v>0</v>
      </c>
      <c r="K37" s="67">
        <v>0</v>
      </c>
      <c r="L37" s="68">
        <v>1</v>
      </c>
      <c r="M37" s="70">
        <v>1</v>
      </c>
      <c r="N37" s="67">
        <v>0</v>
      </c>
      <c r="O37" s="68">
        <v>64</v>
      </c>
      <c r="P37" s="69">
        <v>64</v>
      </c>
      <c r="Q37" s="71">
        <v>0</v>
      </c>
      <c r="R37" s="68">
        <v>0</v>
      </c>
      <c r="S37" s="72">
        <v>0</v>
      </c>
      <c r="T37" s="71">
        <f t="shared" si="4"/>
        <v>0</v>
      </c>
      <c r="U37" s="68">
        <f>C37+F37+I37+L37+O37+R37</f>
        <v>65</v>
      </c>
      <c r="V37" s="72">
        <f>D37+G37+J37+M37+P37+S37</f>
        <v>65</v>
      </c>
      <c r="W37" s="67">
        <v>30</v>
      </c>
      <c r="X37" s="68">
        <v>29</v>
      </c>
      <c r="Y37" s="70">
        <v>59</v>
      </c>
      <c r="Z37" s="67">
        <v>26</v>
      </c>
      <c r="AA37" s="68">
        <v>26</v>
      </c>
      <c r="AB37" s="70">
        <v>52</v>
      </c>
      <c r="AC37" s="67">
        <v>28</v>
      </c>
      <c r="AD37" s="68">
        <v>53</v>
      </c>
      <c r="AE37" s="70">
        <v>81</v>
      </c>
      <c r="AF37" s="71">
        <f t="shared" si="5"/>
        <v>84</v>
      </c>
      <c r="AG37" s="68">
        <f t="shared" si="6"/>
        <v>108</v>
      </c>
      <c r="AH37" s="72">
        <f t="shared" si="6"/>
        <v>192</v>
      </c>
      <c r="AI37" s="46">
        <f t="shared" si="7"/>
        <v>84</v>
      </c>
      <c r="AJ37" s="47">
        <f t="shared" si="7"/>
        <v>173</v>
      </c>
      <c r="AK37" s="48">
        <f t="shared" si="7"/>
        <v>257</v>
      </c>
    </row>
    <row r="38" ht="42" customHeight="1">
      <c r="A38" s="75" t="str">
        <f>'Свод по ВО '!A38</f>
        <v xml:space="preserve">Медицинская академия имени С.И.Георгиевского</v>
      </c>
      <c r="B38" s="67">
        <v>21</v>
      </c>
      <c r="C38" s="68">
        <v>11</v>
      </c>
      <c r="D38" s="69">
        <v>32</v>
      </c>
      <c r="E38" s="67">
        <v>19</v>
      </c>
      <c r="F38" s="68">
        <v>2</v>
      </c>
      <c r="G38" s="69">
        <v>21</v>
      </c>
      <c r="H38" s="67">
        <v>15</v>
      </c>
      <c r="I38" s="68">
        <v>5</v>
      </c>
      <c r="J38" s="69">
        <v>20</v>
      </c>
      <c r="K38" s="67">
        <v>2</v>
      </c>
      <c r="L38" s="68">
        <v>11</v>
      </c>
      <c r="M38" s="74">
        <v>13</v>
      </c>
      <c r="N38" s="69">
        <v>14</v>
      </c>
      <c r="O38" s="68">
        <v>18</v>
      </c>
      <c r="P38" s="69">
        <v>32</v>
      </c>
      <c r="Q38" s="71">
        <v>0</v>
      </c>
      <c r="R38" s="68">
        <v>0</v>
      </c>
      <c r="S38" s="72">
        <v>0</v>
      </c>
      <c r="T38" s="71">
        <f t="shared" si="4"/>
        <v>71</v>
      </c>
      <c r="U38" s="68">
        <f t="shared" si="4"/>
        <v>47</v>
      </c>
      <c r="V38" s="72">
        <f t="shared" si="4"/>
        <v>118</v>
      </c>
      <c r="W38" s="67">
        <v>15</v>
      </c>
      <c r="X38" s="68">
        <v>7</v>
      </c>
      <c r="Y38" s="69">
        <v>22</v>
      </c>
      <c r="Z38" s="67">
        <v>22</v>
      </c>
      <c r="AA38" s="68">
        <v>6</v>
      </c>
      <c r="AB38" s="69">
        <v>28</v>
      </c>
      <c r="AC38" s="67">
        <v>19</v>
      </c>
      <c r="AD38" s="68">
        <v>11</v>
      </c>
      <c r="AE38" s="74">
        <v>30</v>
      </c>
      <c r="AF38" s="71">
        <f t="shared" si="5"/>
        <v>56</v>
      </c>
      <c r="AG38" s="68">
        <f t="shared" si="6"/>
        <v>24</v>
      </c>
      <c r="AH38" s="72">
        <f t="shared" si="6"/>
        <v>80</v>
      </c>
      <c r="AI38" s="46">
        <f t="shared" si="7"/>
        <v>127</v>
      </c>
      <c r="AJ38" s="47">
        <f t="shared" si="7"/>
        <v>71</v>
      </c>
      <c r="AK38" s="48">
        <f t="shared" si="7"/>
        <v>198</v>
      </c>
    </row>
    <row r="39" ht="68.25" customHeight="1">
      <c r="A39" s="80" t="str">
        <f>'Свод по ВО '!A39</f>
        <v xml:space="preserve">Институт педагогического образования и менеджмента               (г. Армянск)</v>
      </c>
      <c r="B39" s="67">
        <v>10</v>
      </c>
      <c r="C39" s="68">
        <v>17</v>
      </c>
      <c r="D39" s="74">
        <v>27</v>
      </c>
      <c r="E39" s="69">
        <v>26</v>
      </c>
      <c r="F39" s="68">
        <v>11</v>
      </c>
      <c r="G39" s="69">
        <v>37</v>
      </c>
      <c r="H39" s="67">
        <v>23</v>
      </c>
      <c r="I39" s="68">
        <v>13</v>
      </c>
      <c r="J39" s="74">
        <v>36</v>
      </c>
      <c r="K39" s="69">
        <v>24</v>
      </c>
      <c r="L39" s="68">
        <v>3</v>
      </c>
      <c r="M39" s="69">
        <v>27</v>
      </c>
      <c r="N39" s="67">
        <v>0</v>
      </c>
      <c r="O39" s="68">
        <v>18</v>
      </c>
      <c r="P39" s="69">
        <v>18</v>
      </c>
      <c r="Q39" s="71">
        <v>0</v>
      </c>
      <c r="R39" s="68">
        <v>0</v>
      </c>
      <c r="S39" s="72">
        <v>0</v>
      </c>
      <c r="T39" s="71">
        <f t="shared" si="4"/>
        <v>83</v>
      </c>
      <c r="U39" s="68">
        <f t="shared" si="4"/>
        <v>62</v>
      </c>
      <c r="V39" s="72">
        <f t="shared" si="4"/>
        <v>145</v>
      </c>
      <c r="W39" s="67">
        <v>0</v>
      </c>
      <c r="X39" s="68">
        <v>10</v>
      </c>
      <c r="Y39" s="74">
        <v>10</v>
      </c>
      <c r="Z39" s="69">
        <v>0</v>
      </c>
      <c r="AA39" s="68">
        <v>0</v>
      </c>
      <c r="AB39" s="69">
        <v>0</v>
      </c>
      <c r="AC39" s="67">
        <v>0</v>
      </c>
      <c r="AD39" s="68">
        <v>0</v>
      </c>
      <c r="AE39" s="69">
        <v>0</v>
      </c>
      <c r="AF39" s="71">
        <f t="shared" si="5"/>
        <v>0</v>
      </c>
      <c r="AG39" s="68">
        <f t="shared" si="6"/>
        <v>10</v>
      </c>
      <c r="AH39" s="72">
        <f t="shared" si="6"/>
        <v>10</v>
      </c>
      <c r="AI39" s="46">
        <f t="shared" si="7"/>
        <v>83</v>
      </c>
      <c r="AJ39" s="47">
        <f t="shared" si="7"/>
        <v>72</v>
      </c>
      <c r="AK39" s="48">
        <f t="shared" si="7"/>
        <v>155</v>
      </c>
    </row>
    <row r="40" ht="43.5" customHeight="1">
      <c r="A40" s="83" t="str">
        <f>'Свод по ВО '!A40</f>
        <v xml:space="preserve">Гуманитарно-педагогическая академия    ( г. Ялта)</v>
      </c>
      <c r="B40" s="76">
        <v>20</v>
      </c>
      <c r="C40" s="79">
        <v>2</v>
      </c>
      <c r="D40" s="78">
        <v>22</v>
      </c>
      <c r="E40" s="76">
        <v>23</v>
      </c>
      <c r="F40" s="79">
        <v>1</v>
      </c>
      <c r="G40" s="78">
        <v>24</v>
      </c>
      <c r="H40" s="76">
        <v>18</v>
      </c>
      <c r="I40" s="79">
        <v>0</v>
      </c>
      <c r="J40" s="78">
        <v>18</v>
      </c>
      <c r="K40" s="76">
        <v>19</v>
      </c>
      <c r="L40" s="79">
        <v>1</v>
      </c>
      <c r="M40" s="78">
        <v>20</v>
      </c>
      <c r="N40" s="76">
        <v>5</v>
      </c>
      <c r="O40" s="79">
        <v>2</v>
      </c>
      <c r="P40" s="77">
        <v>7</v>
      </c>
      <c r="Q40" s="71">
        <v>0</v>
      </c>
      <c r="R40" s="68">
        <v>0</v>
      </c>
      <c r="S40" s="72">
        <v>0</v>
      </c>
      <c r="T40" s="71">
        <f t="shared" si="4"/>
        <v>85</v>
      </c>
      <c r="U40" s="68">
        <f t="shared" si="4"/>
        <v>6</v>
      </c>
      <c r="V40" s="72">
        <f t="shared" si="4"/>
        <v>91</v>
      </c>
      <c r="W40" s="67">
        <v>0</v>
      </c>
      <c r="X40" s="68">
        <v>9</v>
      </c>
      <c r="Y40" s="70">
        <v>9</v>
      </c>
      <c r="Z40" s="67">
        <v>20</v>
      </c>
      <c r="AA40" s="68">
        <v>1</v>
      </c>
      <c r="AB40" s="70">
        <v>21</v>
      </c>
      <c r="AC40" s="67">
        <v>15</v>
      </c>
      <c r="AD40" s="68">
        <v>11</v>
      </c>
      <c r="AE40" s="69">
        <v>26</v>
      </c>
      <c r="AF40" s="71">
        <f t="shared" si="5"/>
        <v>35</v>
      </c>
      <c r="AG40" s="68">
        <f t="shared" si="6"/>
        <v>21</v>
      </c>
      <c r="AH40" s="72">
        <f t="shared" si="6"/>
        <v>56</v>
      </c>
      <c r="AI40" s="46">
        <f t="shared" si="7"/>
        <v>120</v>
      </c>
      <c r="AJ40" s="47">
        <f t="shared" si="7"/>
        <v>27</v>
      </c>
      <c r="AK40" s="48">
        <f t="shared" si="7"/>
        <v>147</v>
      </c>
    </row>
    <row r="41" ht="43.5" customHeight="1">
      <c r="A41" s="83" t="str">
        <f>'Свод по ВО '!A41</f>
        <v xml:space="preserve">Евпаторийский институт социальных наук </v>
      </c>
      <c r="B41" s="67">
        <v>20</v>
      </c>
      <c r="C41" s="68">
        <v>1</v>
      </c>
      <c r="D41" s="74">
        <v>21</v>
      </c>
      <c r="E41" s="69">
        <v>25</v>
      </c>
      <c r="F41" s="68">
        <v>2</v>
      </c>
      <c r="G41" s="69">
        <v>27</v>
      </c>
      <c r="H41" s="67">
        <v>23</v>
      </c>
      <c r="I41" s="68">
        <v>5</v>
      </c>
      <c r="J41" s="74">
        <v>28</v>
      </c>
      <c r="K41" s="69">
        <v>13</v>
      </c>
      <c r="L41" s="68">
        <v>0</v>
      </c>
      <c r="M41" s="69">
        <v>13</v>
      </c>
      <c r="N41" s="67">
        <v>22</v>
      </c>
      <c r="O41" s="68">
        <v>0</v>
      </c>
      <c r="P41" s="74">
        <v>22</v>
      </c>
      <c r="Q41" s="71">
        <v>0</v>
      </c>
      <c r="R41" s="68">
        <v>0</v>
      </c>
      <c r="S41" s="72">
        <v>0</v>
      </c>
      <c r="T41" s="71">
        <f t="shared" si="4"/>
        <v>103</v>
      </c>
      <c r="U41" s="68">
        <f t="shared" si="4"/>
        <v>8</v>
      </c>
      <c r="V41" s="72">
        <f t="shared" si="4"/>
        <v>111</v>
      </c>
      <c r="W41" s="67">
        <v>10</v>
      </c>
      <c r="X41" s="68">
        <v>1</v>
      </c>
      <c r="Y41" s="70">
        <v>11</v>
      </c>
      <c r="Z41" s="67">
        <v>13</v>
      </c>
      <c r="AA41" s="68">
        <v>0</v>
      </c>
      <c r="AB41" s="70">
        <v>13</v>
      </c>
      <c r="AC41" s="67">
        <v>23</v>
      </c>
      <c r="AD41" s="68">
        <v>1</v>
      </c>
      <c r="AE41" s="69">
        <v>24</v>
      </c>
      <c r="AF41" s="71">
        <f t="shared" si="5"/>
        <v>46</v>
      </c>
      <c r="AG41" s="68">
        <f t="shared" si="6"/>
        <v>2</v>
      </c>
      <c r="AH41" s="72">
        <f t="shared" si="6"/>
        <v>48</v>
      </c>
      <c r="AI41" s="46">
        <f t="shared" si="7"/>
        <v>149</v>
      </c>
      <c r="AJ41" s="47">
        <f t="shared" si="7"/>
        <v>10</v>
      </c>
      <c r="AK41" s="48">
        <f t="shared" si="7"/>
        <v>159</v>
      </c>
    </row>
    <row r="42" ht="48.75" customHeight="1">
      <c r="A42" s="120" t="str">
        <f>'Свод по ВО '!A42</f>
        <v xml:space="preserve">Севастопольский экономико-гуманитарный институт </v>
      </c>
      <c r="B42" s="91">
        <v>0</v>
      </c>
      <c r="C42" s="121">
        <v>59</v>
      </c>
      <c r="D42" s="122">
        <v>59</v>
      </c>
      <c r="E42" s="91">
        <v>0</v>
      </c>
      <c r="F42" s="121">
        <v>46</v>
      </c>
      <c r="G42" s="122">
        <v>46</v>
      </c>
      <c r="H42" s="91">
        <v>0</v>
      </c>
      <c r="I42" s="121">
        <v>28</v>
      </c>
      <c r="J42" s="122">
        <v>28</v>
      </c>
      <c r="K42" s="91">
        <v>0</v>
      </c>
      <c r="L42" s="121">
        <v>44</v>
      </c>
      <c r="M42" s="122">
        <v>44</v>
      </c>
      <c r="N42" s="91">
        <v>0</v>
      </c>
      <c r="O42" s="121">
        <v>81</v>
      </c>
      <c r="P42" s="122">
        <v>81</v>
      </c>
      <c r="Q42" s="88">
        <v>0</v>
      </c>
      <c r="R42" s="89">
        <v>0</v>
      </c>
      <c r="S42" s="90">
        <v>0</v>
      </c>
      <c r="T42" s="87">
        <f t="shared" si="4"/>
        <v>0</v>
      </c>
      <c r="U42" s="79">
        <f t="shared" si="4"/>
        <v>258</v>
      </c>
      <c r="V42" s="81">
        <f t="shared" si="4"/>
        <v>258</v>
      </c>
      <c r="W42" s="76">
        <v>0</v>
      </c>
      <c r="X42" s="89">
        <v>101</v>
      </c>
      <c r="Y42" s="78">
        <v>101</v>
      </c>
      <c r="Z42" s="76">
        <v>0</v>
      </c>
      <c r="AA42" s="89">
        <v>95</v>
      </c>
      <c r="AB42" s="78">
        <v>95</v>
      </c>
      <c r="AC42" s="76">
        <v>0</v>
      </c>
      <c r="AD42" s="89">
        <v>89</v>
      </c>
      <c r="AE42" s="77">
        <v>89</v>
      </c>
      <c r="AF42" s="71">
        <f t="shared" si="5"/>
        <v>0</v>
      </c>
      <c r="AG42" s="68">
        <f t="shared" si="6"/>
        <v>285</v>
      </c>
      <c r="AH42" s="72">
        <f t="shared" si="6"/>
        <v>285</v>
      </c>
      <c r="AI42" s="91">
        <f t="shared" si="7"/>
        <v>0</v>
      </c>
      <c r="AJ42" s="47">
        <f t="shared" si="7"/>
        <v>543</v>
      </c>
      <c r="AK42" s="93">
        <f t="shared" ref="AK42:AK43" si="8">V42+AH42</f>
        <v>543</v>
      </c>
    </row>
    <row r="43" ht="27" customHeight="1">
      <c r="A43" s="123" t="str">
        <f>'Свод по ВО '!A43</f>
        <v xml:space="preserve">Итого по формам обучения</v>
      </c>
      <c r="B43" s="97">
        <f>SUM(B30:B42)</f>
        <v>169</v>
      </c>
      <c r="C43" s="97">
        <f t="shared" ref="C43:R43" si="9">SUM(C30:C42)</f>
        <v>151</v>
      </c>
      <c r="D43" s="97">
        <f t="shared" si="9"/>
        <v>320</v>
      </c>
      <c r="E43" s="97">
        <f t="shared" si="9"/>
        <v>267</v>
      </c>
      <c r="F43" s="97">
        <f t="shared" si="9"/>
        <v>110</v>
      </c>
      <c r="G43" s="97">
        <f t="shared" si="9"/>
        <v>377</v>
      </c>
      <c r="H43" s="97">
        <f t="shared" si="9"/>
        <v>291</v>
      </c>
      <c r="I43" s="97">
        <f t="shared" si="9"/>
        <v>123</v>
      </c>
      <c r="J43" s="97">
        <f t="shared" si="9"/>
        <v>414</v>
      </c>
      <c r="K43" s="97">
        <f t="shared" si="9"/>
        <v>264</v>
      </c>
      <c r="L43" s="97">
        <f t="shared" si="9"/>
        <v>104</v>
      </c>
      <c r="M43" s="97">
        <f t="shared" si="9"/>
        <v>368</v>
      </c>
      <c r="N43" s="97">
        <f t="shared" si="9"/>
        <v>261</v>
      </c>
      <c r="O43" s="97">
        <f t="shared" si="9"/>
        <v>341</v>
      </c>
      <c r="P43" s="97">
        <f t="shared" si="9"/>
        <v>602</v>
      </c>
      <c r="Q43" s="124">
        <f t="shared" si="9"/>
        <v>0</v>
      </c>
      <c r="R43" s="124">
        <f t="shared" si="9"/>
        <v>0</v>
      </c>
      <c r="S43" s="124">
        <f>SUM(S30:S42)</f>
        <v>0</v>
      </c>
      <c r="T43" s="97">
        <f>SUM(T30:T42)</f>
        <v>1252</v>
      </c>
      <c r="U43" s="97">
        <f>SUM(U30:U42)</f>
        <v>829</v>
      </c>
      <c r="V43" s="99">
        <f>SUM(V30:V42)</f>
        <v>2081</v>
      </c>
      <c r="W43" s="97">
        <f>SUM(W30:W42)</f>
        <v>115</v>
      </c>
      <c r="X43" s="97">
        <f t="shared" ref="X43:AF43" si="10">SUM(X30:X42)</f>
        <v>303</v>
      </c>
      <c r="Y43" s="97">
        <f t="shared" si="10"/>
        <v>418</v>
      </c>
      <c r="Z43" s="97">
        <f t="shared" si="10"/>
        <v>154</v>
      </c>
      <c r="AA43" s="97">
        <f t="shared" si="10"/>
        <v>252</v>
      </c>
      <c r="AB43" s="98">
        <f t="shared" si="10"/>
        <v>406</v>
      </c>
      <c r="AC43" s="97">
        <f t="shared" si="10"/>
        <v>163</v>
      </c>
      <c r="AD43" s="97">
        <f t="shared" si="10"/>
        <v>349</v>
      </c>
      <c r="AE43" s="99">
        <f t="shared" si="10"/>
        <v>512</v>
      </c>
      <c r="AF43" s="99">
        <f t="shared" si="10"/>
        <v>432</v>
      </c>
      <c r="AG43" s="99">
        <f>SUM(AG30:AG42)</f>
        <v>904</v>
      </c>
      <c r="AH43" s="99">
        <f>SUM(AH30:AH42)</f>
        <v>1336</v>
      </c>
      <c r="AI43" s="99">
        <f>SUM(AI30:AI42)</f>
        <v>1684</v>
      </c>
      <c r="AJ43" s="101">
        <f t="shared" si="7"/>
        <v>1733</v>
      </c>
      <c r="AK43" s="102">
        <f t="shared" si="8"/>
        <v>3417</v>
      </c>
    </row>
    <row r="44" ht="38.25" customHeight="1">
      <c r="A44" s="4" t="s">
        <v>40</v>
      </c>
      <c r="B44" s="4"/>
      <c r="C44" s="4"/>
      <c r="D44" s="4"/>
      <c r="E44" s="4"/>
      <c r="F44" s="4"/>
      <c r="G44" s="4"/>
      <c r="H44" s="4"/>
      <c r="I44" s="4"/>
      <c r="J44" s="4"/>
      <c r="K44" s="4"/>
      <c r="L44" s="4"/>
      <c r="M44" s="4"/>
      <c r="N44" s="4"/>
      <c r="O44" s="4"/>
      <c r="P44" s="4"/>
      <c r="Q44" s="4"/>
      <c r="R44" s="4"/>
      <c r="S44" s="4"/>
      <c r="T44" s="4"/>
      <c r="U44" s="4"/>
      <c r="V44" s="4"/>
    </row>
    <row r="45" ht="24" customHeight="1">
      <c r="A45" s="125" t="s">
        <v>41</v>
      </c>
      <c r="B45" s="12" t="s">
        <v>10</v>
      </c>
      <c r="C45" s="13"/>
      <c r="D45" s="14"/>
      <c r="E45" s="126" t="s">
        <v>11</v>
      </c>
      <c r="F45" s="127"/>
      <c r="G45" s="128"/>
      <c r="H45" s="12" t="s">
        <v>37</v>
      </c>
      <c r="I45" s="13"/>
      <c r="J45" s="14"/>
      <c r="K45" s="12" t="s">
        <v>42</v>
      </c>
      <c r="L45" s="13"/>
      <c r="M45" s="14"/>
      <c r="N45" s="12" t="s">
        <v>43</v>
      </c>
      <c r="O45" s="13"/>
      <c r="P45" s="14"/>
      <c r="Q45" s="12" t="s">
        <v>44</v>
      </c>
      <c r="R45" s="13"/>
      <c r="S45" s="14"/>
      <c r="T45" s="129" t="s">
        <v>18</v>
      </c>
      <c r="U45" s="130"/>
      <c r="V45" s="131"/>
      <c r="W45" s="132"/>
      <c r="X45" s="132"/>
      <c r="Y45" s="132"/>
      <c r="Z45" s="132"/>
      <c r="AA45" s="132"/>
    </row>
    <row r="46" ht="22.5" customHeight="1">
      <c r="A46" s="133"/>
      <c r="B46" s="134"/>
      <c r="C46" s="135"/>
      <c r="D46" s="136"/>
      <c r="E46" s="134"/>
      <c r="F46" s="135"/>
      <c r="G46" s="136"/>
      <c r="H46" s="134"/>
      <c r="I46" s="135"/>
      <c r="J46" s="136"/>
      <c r="K46" s="134"/>
      <c r="L46" s="135"/>
      <c r="M46" s="136"/>
      <c r="N46" s="134"/>
      <c r="O46" s="135"/>
      <c r="P46" s="136"/>
      <c r="Q46" s="134"/>
      <c r="R46" s="135"/>
      <c r="S46" s="136"/>
      <c r="T46" s="137" t="s">
        <v>45</v>
      </c>
      <c r="U46" s="138"/>
      <c r="V46" s="139"/>
      <c r="W46" s="140"/>
      <c r="X46" s="140"/>
      <c r="Y46" s="140"/>
      <c r="Z46" s="140"/>
      <c r="AA46" s="140"/>
      <c r="AH46" s="141"/>
    </row>
    <row r="47" ht="69" customHeight="1">
      <c r="A47" s="133"/>
      <c r="B47" s="28" t="s">
        <v>16</v>
      </c>
      <c r="C47" s="29" t="s">
        <v>17</v>
      </c>
      <c r="D47" s="30" t="s">
        <v>18</v>
      </c>
      <c r="E47" s="31" t="s">
        <v>16</v>
      </c>
      <c r="F47" s="32" t="s">
        <v>17</v>
      </c>
      <c r="G47" s="30" t="s">
        <v>18</v>
      </c>
      <c r="H47" s="28" t="s">
        <v>16</v>
      </c>
      <c r="I47" s="29" t="s">
        <v>17</v>
      </c>
      <c r="J47" s="33" t="s">
        <v>18</v>
      </c>
      <c r="K47" s="31" t="s">
        <v>16</v>
      </c>
      <c r="L47" s="32" t="s">
        <v>17</v>
      </c>
      <c r="M47" s="30" t="s">
        <v>18</v>
      </c>
      <c r="N47" s="28" t="s">
        <v>16</v>
      </c>
      <c r="O47" s="29" t="s">
        <v>17</v>
      </c>
      <c r="P47" s="30" t="s">
        <v>18</v>
      </c>
      <c r="Q47" s="28" t="s">
        <v>16</v>
      </c>
      <c r="R47" s="29" t="s">
        <v>17</v>
      </c>
      <c r="S47" s="30" t="s">
        <v>18</v>
      </c>
      <c r="T47" s="31" t="s">
        <v>16</v>
      </c>
      <c r="U47" s="32" t="s">
        <v>17</v>
      </c>
      <c r="V47" s="34" t="s">
        <v>18</v>
      </c>
      <c r="W47" s="142"/>
      <c r="X47" s="142"/>
      <c r="Y47" s="142"/>
      <c r="Z47" s="142"/>
      <c r="AA47" s="142"/>
    </row>
    <row r="48" ht="39" customHeight="1">
      <c r="A48" s="143" t="s">
        <v>22</v>
      </c>
      <c r="B48" s="44">
        <v>14</v>
      </c>
      <c r="C48" s="38">
        <v>24</v>
      </c>
      <c r="D48" s="144">
        <v>38</v>
      </c>
      <c r="E48" s="44">
        <v>24</v>
      </c>
      <c r="F48" s="38">
        <v>9</v>
      </c>
      <c r="G48" s="45">
        <v>33</v>
      </c>
      <c r="H48" s="39">
        <v>17</v>
      </c>
      <c r="I48" s="38">
        <v>5</v>
      </c>
      <c r="J48" s="144">
        <v>22</v>
      </c>
      <c r="K48" s="44">
        <v>25</v>
      </c>
      <c r="L48" s="38">
        <v>6</v>
      </c>
      <c r="M48" s="45">
        <v>31</v>
      </c>
      <c r="N48" s="39">
        <v>24</v>
      </c>
      <c r="O48" s="38">
        <v>2</v>
      </c>
      <c r="P48" s="144">
        <v>26</v>
      </c>
      <c r="Q48" s="44">
        <v>23</v>
      </c>
      <c r="R48" s="38">
        <v>0</v>
      </c>
      <c r="S48" s="45">
        <v>23</v>
      </c>
      <c r="T48" s="41">
        <f t="shared" ref="T48:T52" si="11">B48+E48+K48+H48+N48+Q48</f>
        <v>127</v>
      </c>
      <c r="U48" s="42">
        <f t="shared" ref="T48:V54" si="12">C48+F48+L48+I48+O48+R48</f>
        <v>46</v>
      </c>
      <c r="V48" s="43">
        <f t="shared" si="12"/>
        <v>173</v>
      </c>
      <c r="W48" s="145"/>
      <c r="X48" s="145"/>
      <c r="Y48" s="145"/>
      <c r="Z48" s="145"/>
      <c r="AA48" s="145"/>
    </row>
    <row r="49" ht="26.25" customHeight="1">
      <c r="A49" s="64" t="s">
        <v>21</v>
      </c>
      <c r="B49" s="146">
        <v>0</v>
      </c>
      <c r="C49" s="47">
        <v>7</v>
      </c>
      <c r="D49" s="147">
        <v>7</v>
      </c>
      <c r="E49" s="146">
        <v>0</v>
      </c>
      <c r="F49" s="47">
        <v>0</v>
      </c>
      <c r="G49" s="48">
        <v>0</v>
      </c>
      <c r="H49" s="63">
        <v>0</v>
      </c>
      <c r="I49" s="47">
        <v>0</v>
      </c>
      <c r="J49" s="147">
        <v>0</v>
      </c>
      <c r="K49" s="146">
        <v>0</v>
      </c>
      <c r="L49" s="47">
        <v>0</v>
      </c>
      <c r="M49" s="48">
        <v>0</v>
      </c>
      <c r="N49" s="63">
        <v>0</v>
      </c>
      <c r="O49" s="47">
        <v>0</v>
      </c>
      <c r="P49" s="147">
        <v>0</v>
      </c>
      <c r="Q49" s="146">
        <v>0</v>
      </c>
      <c r="R49" s="47">
        <v>0</v>
      </c>
      <c r="S49" s="48">
        <v>0</v>
      </c>
      <c r="T49" s="71">
        <f t="shared" si="11"/>
        <v>0</v>
      </c>
      <c r="U49" s="68">
        <f t="shared" si="12"/>
        <v>7</v>
      </c>
      <c r="V49" s="72">
        <f t="shared" si="12"/>
        <v>7</v>
      </c>
      <c r="W49" s="145"/>
      <c r="X49" s="145"/>
      <c r="Y49" s="145"/>
      <c r="Z49" s="145"/>
      <c r="AA49" s="145"/>
    </row>
    <row r="50" ht="25.5" customHeight="1">
      <c r="A50" s="64" t="s">
        <v>26</v>
      </c>
      <c r="B50" s="146">
        <v>18</v>
      </c>
      <c r="C50" s="47">
        <v>9</v>
      </c>
      <c r="D50" s="147">
        <v>27</v>
      </c>
      <c r="E50" s="146">
        <v>0</v>
      </c>
      <c r="F50" s="47">
        <v>0</v>
      </c>
      <c r="G50" s="48">
        <v>0</v>
      </c>
      <c r="H50" s="63">
        <v>0</v>
      </c>
      <c r="I50" s="47">
        <v>0</v>
      </c>
      <c r="J50" s="147">
        <v>0</v>
      </c>
      <c r="K50" s="146">
        <v>0</v>
      </c>
      <c r="L50" s="47">
        <v>0</v>
      </c>
      <c r="M50" s="48">
        <v>0</v>
      </c>
      <c r="N50" s="63">
        <v>0</v>
      </c>
      <c r="O50" s="47">
        <v>0</v>
      </c>
      <c r="P50" s="147">
        <v>0</v>
      </c>
      <c r="Q50" s="146">
        <v>0</v>
      </c>
      <c r="R50" s="47">
        <v>0</v>
      </c>
      <c r="S50" s="48">
        <v>0</v>
      </c>
      <c r="T50" s="71">
        <f t="shared" si="11"/>
        <v>18</v>
      </c>
      <c r="U50" s="68">
        <f t="shared" si="12"/>
        <v>9</v>
      </c>
      <c r="V50" s="72">
        <f t="shared" si="12"/>
        <v>27</v>
      </c>
      <c r="W50" s="145"/>
      <c r="X50" s="145"/>
      <c r="Y50" s="145"/>
      <c r="Z50" s="145"/>
      <c r="AA50" s="145"/>
    </row>
    <row r="51" ht="46.5" customHeight="1">
      <c r="A51" s="64" t="s">
        <v>23</v>
      </c>
      <c r="B51" s="146">
        <v>32</v>
      </c>
      <c r="C51" s="47">
        <v>12</v>
      </c>
      <c r="D51" s="147">
        <v>44</v>
      </c>
      <c r="E51" s="146">
        <v>30</v>
      </c>
      <c r="F51" s="47">
        <v>7</v>
      </c>
      <c r="G51" s="147">
        <v>37</v>
      </c>
      <c r="H51" s="146">
        <v>30</v>
      </c>
      <c r="I51" s="47">
        <v>3</v>
      </c>
      <c r="J51" s="48">
        <v>33</v>
      </c>
      <c r="K51" s="63">
        <v>27</v>
      </c>
      <c r="L51" s="47">
        <v>6</v>
      </c>
      <c r="M51" s="147">
        <v>33</v>
      </c>
      <c r="N51" s="146">
        <v>32</v>
      </c>
      <c r="O51" s="47">
        <v>13</v>
      </c>
      <c r="P51" s="48">
        <v>45</v>
      </c>
      <c r="Q51" s="146">
        <v>0</v>
      </c>
      <c r="R51" s="47">
        <v>0</v>
      </c>
      <c r="S51" s="48">
        <v>0</v>
      </c>
      <c r="T51" s="71">
        <f t="shared" si="11"/>
        <v>151</v>
      </c>
      <c r="U51" s="68">
        <f t="shared" si="12"/>
        <v>41</v>
      </c>
      <c r="V51" s="72">
        <f t="shared" ref="V51:V52" si="13">D51+G51+M51+J51+P51+S51</f>
        <v>192</v>
      </c>
      <c r="W51" s="145"/>
      <c r="X51" s="145"/>
      <c r="Y51" s="145"/>
      <c r="Z51" s="145"/>
      <c r="AA51" s="145"/>
    </row>
    <row r="52" ht="44.25" customHeight="1">
      <c r="A52" s="75" t="s">
        <v>28</v>
      </c>
      <c r="B52" s="71">
        <v>428</v>
      </c>
      <c r="C52" s="68">
        <v>818</v>
      </c>
      <c r="D52" s="73">
        <v>1246</v>
      </c>
      <c r="E52" s="71">
        <v>447</v>
      </c>
      <c r="F52" s="68">
        <v>480</v>
      </c>
      <c r="G52" s="72">
        <v>927</v>
      </c>
      <c r="H52" s="70">
        <v>464</v>
      </c>
      <c r="I52" s="68">
        <v>567</v>
      </c>
      <c r="J52" s="73">
        <v>1031</v>
      </c>
      <c r="K52" s="71">
        <v>417</v>
      </c>
      <c r="L52" s="68">
        <v>942</v>
      </c>
      <c r="M52" s="72">
        <v>1359</v>
      </c>
      <c r="N52" s="70">
        <v>379</v>
      </c>
      <c r="O52" s="68">
        <v>537</v>
      </c>
      <c r="P52" s="73">
        <v>916</v>
      </c>
      <c r="Q52" s="71">
        <v>378</v>
      </c>
      <c r="R52" s="68">
        <v>315</v>
      </c>
      <c r="S52" s="72">
        <v>693</v>
      </c>
      <c r="T52" s="68">
        <f t="shared" si="11"/>
        <v>2513</v>
      </c>
      <c r="U52" s="68">
        <f t="shared" si="12"/>
        <v>3659</v>
      </c>
      <c r="V52" s="72">
        <f t="shared" si="13"/>
        <v>6172</v>
      </c>
      <c r="W52" s="145"/>
      <c r="X52" s="145"/>
      <c r="Y52" s="145"/>
      <c r="Z52" s="145"/>
      <c r="AA52" s="145"/>
    </row>
    <row r="53" ht="44.25" customHeight="1">
      <c r="A53" s="148" t="s">
        <v>46</v>
      </c>
      <c r="B53" s="71">
        <v>31</v>
      </c>
      <c r="C53" s="68">
        <v>1</v>
      </c>
      <c r="D53" s="73">
        <v>32</v>
      </c>
      <c r="E53" s="71">
        <v>28</v>
      </c>
      <c r="F53" s="68">
        <v>0</v>
      </c>
      <c r="G53" s="72">
        <v>28</v>
      </c>
      <c r="H53" s="70">
        <v>24</v>
      </c>
      <c r="I53" s="68">
        <v>1</v>
      </c>
      <c r="J53" s="73">
        <v>25</v>
      </c>
      <c r="K53" s="71">
        <v>22</v>
      </c>
      <c r="L53" s="68">
        <v>0</v>
      </c>
      <c r="M53" s="72">
        <v>22</v>
      </c>
      <c r="N53" s="70">
        <v>19</v>
      </c>
      <c r="O53" s="68">
        <v>0</v>
      </c>
      <c r="P53" s="73">
        <v>19</v>
      </c>
      <c r="Q53" s="71">
        <v>6</v>
      </c>
      <c r="R53" s="68">
        <v>0</v>
      </c>
      <c r="S53" s="72">
        <v>6</v>
      </c>
      <c r="T53" s="71">
        <f t="shared" si="12"/>
        <v>130</v>
      </c>
      <c r="U53" s="68">
        <f t="shared" si="12"/>
        <v>2</v>
      </c>
      <c r="V53" s="72">
        <f t="shared" si="12"/>
        <v>132</v>
      </c>
      <c r="W53" s="145"/>
      <c r="X53" s="145"/>
      <c r="Y53" s="145"/>
      <c r="Z53" s="145"/>
      <c r="AA53" s="145"/>
    </row>
    <row r="54" ht="30.75" customHeight="1">
      <c r="A54" s="66" t="s">
        <v>25</v>
      </c>
      <c r="B54" s="88">
        <v>59</v>
      </c>
      <c r="C54" s="89">
        <v>2</v>
      </c>
      <c r="D54" s="149">
        <v>61</v>
      </c>
      <c r="E54" s="88">
        <v>60</v>
      </c>
      <c r="F54" s="89">
        <v>0</v>
      </c>
      <c r="G54" s="90">
        <v>60</v>
      </c>
      <c r="H54" s="150">
        <v>44</v>
      </c>
      <c r="I54" s="89">
        <v>0</v>
      </c>
      <c r="J54" s="149">
        <v>44</v>
      </c>
      <c r="K54" s="88">
        <v>55</v>
      </c>
      <c r="L54" s="89">
        <v>2</v>
      </c>
      <c r="M54" s="90">
        <v>57</v>
      </c>
      <c r="N54" s="150">
        <v>73</v>
      </c>
      <c r="O54" s="89">
        <v>1</v>
      </c>
      <c r="P54" s="149">
        <v>74</v>
      </c>
      <c r="Q54" s="88">
        <v>0</v>
      </c>
      <c r="R54" s="89">
        <v>0</v>
      </c>
      <c r="S54" s="81">
        <v>0</v>
      </c>
      <c r="T54" s="87">
        <f t="shared" si="12"/>
        <v>291</v>
      </c>
      <c r="U54" s="68">
        <f t="shared" si="12"/>
        <v>5</v>
      </c>
      <c r="V54" s="81">
        <f t="shared" si="12"/>
        <v>296</v>
      </c>
      <c r="W54" s="145"/>
      <c r="X54" s="145"/>
      <c r="Y54" s="145"/>
      <c r="Z54" s="145"/>
      <c r="AA54" s="145"/>
    </row>
    <row r="55" ht="31.5" customHeight="1">
      <c r="A55" s="151" t="s">
        <v>34</v>
      </c>
      <c r="B55" s="124">
        <f t="shared" ref="B55:U55" si="14">SUM(B48:B54)</f>
        <v>582</v>
      </c>
      <c r="C55" s="152">
        <f t="shared" si="14"/>
        <v>873</v>
      </c>
      <c r="D55" s="153">
        <f t="shared" si="14"/>
        <v>1455</v>
      </c>
      <c r="E55" s="124">
        <f t="shared" si="14"/>
        <v>589</v>
      </c>
      <c r="F55" s="152">
        <f t="shared" si="14"/>
        <v>496</v>
      </c>
      <c r="G55" s="154">
        <f t="shared" si="14"/>
        <v>1085</v>
      </c>
      <c r="H55" s="155">
        <f t="shared" si="14"/>
        <v>579</v>
      </c>
      <c r="I55" s="152">
        <f t="shared" si="14"/>
        <v>576</v>
      </c>
      <c r="J55" s="153">
        <f t="shared" si="14"/>
        <v>1155</v>
      </c>
      <c r="K55" s="124">
        <f t="shared" si="14"/>
        <v>546</v>
      </c>
      <c r="L55" s="124">
        <f t="shared" si="14"/>
        <v>956</v>
      </c>
      <c r="M55" s="154">
        <f t="shared" si="14"/>
        <v>1502</v>
      </c>
      <c r="N55" s="155">
        <f t="shared" si="14"/>
        <v>527</v>
      </c>
      <c r="O55" s="152">
        <f t="shared" si="14"/>
        <v>553</v>
      </c>
      <c r="P55" s="153">
        <f t="shared" si="14"/>
        <v>1080</v>
      </c>
      <c r="Q55" s="124">
        <f t="shared" si="14"/>
        <v>407</v>
      </c>
      <c r="R55" s="152">
        <f t="shared" si="14"/>
        <v>315</v>
      </c>
      <c r="S55" s="102">
        <f t="shared" si="14"/>
        <v>722</v>
      </c>
      <c r="T55" s="97">
        <f>SUM(T48:T54)</f>
        <v>3230</v>
      </c>
      <c r="U55" s="101">
        <f t="shared" si="14"/>
        <v>3769</v>
      </c>
      <c r="V55" s="102">
        <f>SUM(V48:V54)</f>
        <v>6999</v>
      </c>
      <c r="W55" s="156"/>
      <c r="X55" s="156"/>
      <c r="Y55" s="156"/>
      <c r="Z55" s="145"/>
      <c r="AA55" s="145"/>
      <c r="AB55" s="1"/>
    </row>
    <row r="56" ht="24.75" customHeight="1">
      <c r="A56" s="157" t="s">
        <v>47</v>
      </c>
      <c r="B56" s="157"/>
      <c r="C56" s="157"/>
      <c r="D56" s="157"/>
      <c r="E56" s="157"/>
      <c r="F56" s="157"/>
      <c r="G56" s="157"/>
      <c r="H56" s="157"/>
      <c r="I56" s="157"/>
      <c r="J56" s="157"/>
      <c r="K56" s="157"/>
      <c r="L56" s="157"/>
      <c r="M56" s="157"/>
      <c r="N56" s="157"/>
      <c r="O56" s="157"/>
      <c r="P56" s="157"/>
      <c r="Q56" s="157"/>
      <c r="R56" s="157"/>
      <c r="S56" s="157"/>
      <c r="T56" s="157"/>
      <c r="U56" s="157"/>
      <c r="V56" s="157"/>
      <c r="W56" s="156"/>
      <c r="X56" s="156"/>
      <c r="Y56" s="156"/>
      <c r="Z56" s="145"/>
      <c r="AA56" s="145"/>
      <c r="AB56" s="1"/>
    </row>
    <row r="57" ht="27.75" customHeight="1">
      <c r="A57" s="158" t="s">
        <v>3</v>
      </c>
      <c r="B57" s="159" t="s">
        <v>10</v>
      </c>
      <c r="C57" s="160"/>
      <c r="D57" s="161"/>
      <c r="E57" s="162" t="s">
        <v>11</v>
      </c>
      <c r="F57" s="163"/>
      <c r="G57" s="164"/>
      <c r="H57" s="159" t="s">
        <v>37</v>
      </c>
      <c r="I57" s="160"/>
      <c r="J57" s="161"/>
      <c r="K57" s="159" t="s">
        <v>42</v>
      </c>
      <c r="L57" s="160"/>
      <c r="M57" s="161"/>
      <c r="N57" s="159" t="s">
        <v>43</v>
      </c>
      <c r="O57" s="160"/>
      <c r="P57" s="161"/>
      <c r="Q57" s="159" t="s">
        <v>44</v>
      </c>
      <c r="R57" s="160"/>
      <c r="S57" s="161"/>
      <c r="T57" s="129" t="s">
        <v>18</v>
      </c>
      <c r="U57" s="130"/>
      <c r="V57" s="131"/>
      <c r="W57" s="156"/>
      <c r="X57" s="156"/>
      <c r="Y57" s="156"/>
      <c r="Z57" s="145"/>
      <c r="AA57" s="145"/>
      <c r="AB57" s="1"/>
    </row>
    <row r="58" ht="73.5" customHeight="1">
      <c r="A58" s="165"/>
      <c r="B58" s="31" t="s">
        <v>16</v>
      </c>
      <c r="C58" s="166" t="s">
        <v>17</v>
      </c>
      <c r="D58" s="34" t="s">
        <v>18</v>
      </c>
      <c r="E58" s="31" t="s">
        <v>16</v>
      </c>
      <c r="F58" s="166" t="s">
        <v>17</v>
      </c>
      <c r="G58" s="34" t="s">
        <v>18</v>
      </c>
      <c r="H58" s="31" t="s">
        <v>16</v>
      </c>
      <c r="I58" s="166" t="s">
        <v>17</v>
      </c>
      <c r="J58" s="34" t="s">
        <v>18</v>
      </c>
      <c r="K58" s="31" t="s">
        <v>16</v>
      </c>
      <c r="L58" s="166" t="s">
        <v>17</v>
      </c>
      <c r="M58" s="34" t="s">
        <v>18</v>
      </c>
      <c r="N58" s="31" t="s">
        <v>16</v>
      </c>
      <c r="O58" s="166" t="s">
        <v>17</v>
      </c>
      <c r="P58" s="34" t="s">
        <v>18</v>
      </c>
      <c r="Q58" s="31" t="s">
        <v>16</v>
      </c>
      <c r="R58" s="166" t="s">
        <v>17</v>
      </c>
      <c r="S58" s="34" t="s">
        <v>18</v>
      </c>
      <c r="T58" s="167" t="s">
        <v>16</v>
      </c>
      <c r="U58" s="168" t="s">
        <v>48</v>
      </c>
      <c r="V58" s="169" t="s">
        <v>18</v>
      </c>
      <c r="W58" s="156"/>
      <c r="X58" s="156"/>
      <c r="Y58" s="156"/>
      <c r="Z58" s="145"/>
      <c r="AA58" s="145"/>
      <c r="AB58" s="1"/>
    </row>
    <row r="59" ht="58.5" customHeight="1">
      <c r="A59" s="170" t="s">
        <v>49</v>
      </c>
      <c r="B59" s="171">
        <v>0</v>
      </c>
      <c r="C59" s="172">
        <v>17</v>
      </c>
      <c r="D59" s="173">
        <v>17</v>
      </c>
      <c r="E59" s="171">
        <v>0</v>
      </c>
      <c r="F59" s="172">
        <v>15</v>
      </c>
      <c r="G59" s="173">
        <v>15</v>
      </c>
      <c r="H59" s="171">
        <v>0</v>
      </c>
      <c r="I59" s="172">
        <v>0</v>
      </c>
      <c r="J59" s="174">
        <v>0</v>
      </c>
      <c r="K59" s="171">
        <v>0</v>
      </c>
      <c r="L59" s="172">
        <v>0</v>
      </c>
      <c r="M59" s="174">
        <v>0</v>
      </c>
      <c r="N59" s="175">
        <v>0</v>
      </c>
      <c r="O59" s="172">
        <v>0</v>
      </c>
      <c r="P59" s="173">
        <v>0</v>
      </c>
      <c r="Q59" s="171">
        <v>0</v>
      </c>
      <c r="R59" s="172">
        <v>0</v>
      </c>
      <c r="S59" s="173">
        <v>0</v>
      </c>
      <c r="T59" s="171">
        <f>B59+E59+K59+H59+N59+Q59</f>
        <v>0</v>
      </c>
      <c r="U59" s="172">
        <f>C59+F59+L59+I59+O59+R59</f>
        <v>32</v>
      </c>
      <c r="V59" s="174">
        <f>D59+G59+M59+J59+P59+S59</f>
        <v>32</v>
      </c>
      <c r="W59" s="176"/>
      <c r="X59" s="176"/>
      <c r="Y59" s="176"/>
      <c r="Z59" s="177"/>
      <c r="AA59" s="177"/>
      <c r="AB59" s="178"/>
      <c r="AC59" s="178"/>
      <c r="AD59" s="178"/>
      <c r="AE59" s="178"/>
    </row>
    <row r="60" ht="30.75" customHeight="1">
      <c r="A60" s="96" t="s">
        <v>34</v>
      </c>
      <c r="B60" s="179">
        <f t="shared" ref="B60:V65" si="15">SUM(B59:B59)</f>
        <v>0</v>
      </c>
      <c r="C60" s="180">
        <f t="shared" si="15"/>
        <v>17</v>
      </c>
      <c r="D60" s="181">
        <f t="shared" si="15"/>
        <v>17</v>
      </c>
      <c r="E60" s="179">
        <f t="shared" si="15"/>
        <v>0</v>
      </c>
      <c r="F60" s="180">
        <f t="shared" si="15"/>
        <v>15</v>
      </c>
      <c r="G60" s="182">
        <f t="shared" si="15"/>
        <v>15</v>
      </c>
      <c r="H60" s="183">
        <f t="shared" si="15"/>
        <v>0</v>
      </c>
      <c r="I60" s="180">
        <f t="shared" si="15"/>
        <v>0</v>
      </c>
      <c r="J60" s="180">
        <f t="shared" si="15"/>
        <v>0</v>
      </c>
      <c r="K60" s="184">
        <f t="shared" ref="K60:P65" si="16">SUM(K59:K59)</f>
        <v>0</v>
      </c>
      <c r="L60" s="180">
        <f t="shared" si="16"/>
        <v>0</v>
      </c>
      <c r="M60" s="181">
        <f t="shared" si="16"/>
        <v>0</v>
      </c>
      <c r="N60" s="179">
        <f t="shared" si="16"/>
        <v>0</v>
      </c>
      <c r="O60" s="180">
        <f t="shared" si="16"/>
        <v>0</v>
      </c>
      <c r="P60" s="182">
        <f t="shared" si="16"/>
        <v>0</v>
      </c>
      <c r="Q60" s="183">
        <v>0</v>
      </c>
      <c r="R60" s="180">
        <v>0</v>
      </c>
      <c r="S60" s="181">
        <v>0</v>
      </c>
      <c r="T60" s="184">
        <f t="shared" si="15"/>
        <v>0</v>
      </c>
      <c r="U60" s="184">
        <f t="shared" si="15"/>
        <v>32</v>
      </c>
      <c r="V60" s="185">
        <f t="shared" si="15"/>
        <v>32</v>
      </c>
      <c r="W60" s="186"/>
      <c r="X60" s="186"/>
      <c r="Y60" s="186"/>
      <c r="Z60" s="186"/>
      <c r="AA60" s="186"/>
      <c r="AB60" s="178"/>
      <c r="AC60" s="178"/>
      <c r="AD60" s="178"/>
      <c r="AE60" s="178"/>
    </row>
    <row r="61" ht="30" customHeight="1">
      <c r="A61" s="157" t="s">
        <v>50</v>
      </c>
      <c r="B61" s="157"/>
      <c r="C61" s="157"/>
      <c r="D61" s="157"/>
      <c r="E61" s="157"/>
      <c r="F61" s="157"/>
      <c r="G61" s="157"/>
      <c r="H61" s="157"/>
      <c r="I61" s="157"/>
      <c r="J61" s="157"/>
      <c r="K61" s="157"/>
      <c r="L61" s="157"/>
      <c r="M61" s="157"/>
      <c r="N61" s="157"/>
      <c r="O61" s="157"/>
      <c r="P61" s="157"/>
      <c r="Q61" s="157"/>
      <c r="R61" s="157"/>
      <c r="S61" s="157"/>
      <c r="T61" s="157"/>
      <c r="U61" s="157"/>
      <c r="V61" s="157"/>
      <c r="W61" s="156"/>
      <c r="X61" s="156"/>
      <c r="Y61" s="156"/>
      <c r="Z61" s="145"/>
      <c r="AA61" s="145"/>
      <c r="AB61" s="1"/>
    </row>
    <row r="62" ht="21.75" customHeight="1">
      <c r="A62" s="158" t="s">
        <v>3</v>
      </c>
      <c r="B62" s="159" t="s">
        <v>10</v>
      </c>
      <c r="C62" s="160"/>
      <c r="D62" s="161"/>
      <c r="E62" s="162" t="s">
        <v>11</v>
      </c>
      <c r="F62" s="163"/>
      <c r="G62" s="164"/>
      <c r="H62" s="159" t="s">
        <v>37</v>
      </c>
      <c r="I62" s="160"/>
      <c r="J62" s="161"/>
      <c r="K62" s="159" t="s">
        <v>42</v>
      </c>
      <c r="L62" s="160"/>
      <c r="M62" s="161"/>
      <c r="N62" s="159" t="s">
        <v>43</v>
      </c>
      <c r="O62" s="160"/>
      <c r="P62" s="161"/>
      <c r="Q62" s="159" t="s">
        <v>44</v>
      </c>
      <c r="R62" s="160"/>
      <c r="S62" s="161"/>
      <c r="T62" s="129" t="s">
        <v>18</v>
      </c>
      <c r="U62" s="130"/>
      <c r="V62" s="131"/>
      <c r="W62" s="156"/>
      <c r="X62" s="156"/>
      <c r="Y62" s="156"/>
      <c r="Z62" s="145"/>
      <c r="AA62" s="145"/>
      <c r="AB62" s="187" t="s">
        <v>51</v>
      </c>
      <c r="AJ62" s="188"/>
      <c r="AK62" s="188"/>
      <c r="AL62" s="188"/>
    </row>
    <row r="63" ht="103.5" customHeight="1">
      <c r="A63" s="165"/>
      <c r="B63" s="189" t="s">
        <v>16</v>
      </c>
      <c r="C63" s="190" t="s">
        <v>17</v>
      </c>
      <c r="D63" s="191" t="s">
        <v>18</v>
      </c>
      <c r="E63" s="189" t="s">
        <v>16</v>
      </c>
      <c r="F63" s="190" t="s">
        <v>17</v>
      </c>
      <c r="G63" s="191" t="s">
        <v>18</v>
      </c>
      <c r="H63" s="189" t="s">
        <v>16</v>
      </c>
      <c r="I63" s="190" t="s">
        <v>17</v>
      </c>
      <c r="J63" s="191" t="s">
        <v>18</v>
      </c>
      <c r="K63" s="189" t="s">
        <v>16</v>
      </c>
      <c r="L63" s="190" t="s">
        <v>17</v>
      </c>
      <c r="M63" s="191" t="s">
        <v>18</v>
      </c>
      <c r="N63" s="189" t="s">
        <v>16</v>
      </c>
      <c r="O63" s="190" t="s">
        <v>17</v>
      </c>
      <c r="P63" s="191" t="s">
        <v>18</v>
      </c>
      <c r="Q63" s="189" t="s">
        <v>16</v>
      </c>
      <c r="R63" s="190" t="s">
        <v>17</v>
      </c>
      <c r="S63" s="191" t="s">
        <v>18</v>
      </c>
      <c r="T63" s="192" t="s">
        <v>16</v>
      </c>
      <c r="U63" s="168" t="s">
        <v>48</v>
      </c>
      <c r="V63" s="169" t="s">
        <v>18</v>
      </c>
      <c r="W63" s="156"/>
      <c r="X63" s="156"/>
      <c r="Y63" s="156"/>
      <c r="Z63" s="145"/>
      <c r="AA63" s="145"/>
      <c r="AB63" s="1"/>
    </row>
    <row r="64" ht="28.5" customHeight="1">
      <c r="A64" s="66" t="s">
        <v>25</v>
      </c>
      <c r="B64" s="171">
        <v>0</v>
      </c>
      <c r="C64" s="172">
        <v>30</v>
      </c>
      <c r="D64" s="173">
        <v>30</v>
      </c>
      <c r="E64" s="171">
        <v>0</v>
      </c>
      <c r="F64" s="172">
        <v>0</v>
      </c>
      <c r="G64" s="173">
        <v>0</v>
      </c>
      <c r="H64" s="171">
        <v>0</v>
      </c>
      <c r="I64" s="172">
        <v>0</v>
      </c>
      <c r="J64" s="174">
        <v>0</v>
      </c>
      <c r="K64" s="171">
        <v>0</v>
      </c>
      <c r="L64" s="172">
        <v>0</v>
      </c>
      <c r="M64" s="174">
        <v>0</v>
      </c>
      <c r="N64" s="175">
        <v>0</v>
      </c>
      <c r="O64" s="172">
        <v>0</v>
      </c>
      <c r="P64" s="173">
        <v>0</v>
      </c>
      <c r="Q64" s="171">
        <v>0</v>
      </c>
      <c r="R64" s="172">
        <v>0</v>
      </c>
      <c r="S64" s="173">
        <v>0</v>
      </c>
      <c r="T64" s="171">
        <f>B64+E64+K64+H64+N64+Q64</f>
        <v>0</v>
      </c>
      <c r="U64" s="172">
        <f>C64+F64+L64+I64+O64+R64</f>
        <v>30</v>
      </c>
      <c r="V64" s="174">
        <f>D64+G64+M64+J64+P64+S64</f>
        <v>30</v>
      </c>
      <c r="W64" s="176"/>
      <c r="X64" s="176"/>
      <c r="Y64" s="176"/>
      <c r="Z64" s="177"/>
      <c r="AA64" s="177"/>
      <c r="AB64" s="178"/>
      <c r="AC64" s="178"/>
      <c r="AD64" s="178"/>
      <c r="AE64" s="178"/>
    </row>
    <row r="65" ht="27" customHeight="1">
      <c r="A65" s="96" t="s">
        <v>34</v>
      </c>
      <c r="B65" s="179">
        <f t="shared" si="15"/>
        <v>0</v>
      </c>
      <c r="C65" s="180">
        <f t="shared" si="15"/>
        <v>30</v>
      </c>
      <c r="D65" s="181">
        <f t="shared" si="15"/>
        <v>30</v>
      </c>
      <c r="E65" s="179">
        <f t="shared" si="15"/>
        <v>0</v>
      </c>
      <c r="F65" s="180">
        <f t="shared" si="15"/>
        <v>0</v>
      </c>
      <c r="G65" s="182">
        <f t="shared" si="15"/>
        <v>0</v>
      </c>
      <c r="H65" s="183">
        <f t="shared" si="15"/>
        <v>0</v>
      </c>
      <c r="I65" s="180">
        <f t="shared" si="15"/>
        <v>0</v>
      </c>
      <c r="J65" s="180">
        <f t="shared" si="15"/>
        <v>0</v>
      </c>
      <c r="K65" s="184">
        <f t="shared" si="16"/>
        <v>0</v>
      </c>
      <c r="L65" s="180">
        <f t="shared" si="16"/>
        <v>0</v>
      </c>
      <c r="M65" s="181">
        <f t="shared" si="16"/>
        <v>0</v>
      </c>
      <c r="N65" s="179">
        <f t="shared" si="16"/>
        <v>0</v>
      </c>
      <c r="O65" s="180">
        <f t="shared" si="16"/>
        <v>0</v>
      </c>
      <c r="P65" s="182">
        <f t="shared" si="16"/>
        <v>0</v>
      </c>
      <c r="Q65" s="183">
        <v>0</v>
      </c>
      <c r="R65" s="180">
        <v>0</v>
      </c>
      <c r="S65" s="181">
        <v>0</v>
      </c>
      <c r="T65" s="184">
        <f t="shared" ref="T65:V65" si="17">SUM(T64:T64)</f>
        <v>0</v>
      </c>
      <c r="U65" s="184">
        <f t="shared" si="17"/>
        <v>30</v>
      </c>
      <c r="V65" s="185">
        <f t="shared" si="17"/>
        <v>30</v>
      </c>
      <c r="W65" s="186"/>
      <c r="X65" s="186"/>
      <c r="Y65" s="186"/>
      <c r="Z65" s="186"/>
      <c r="AA65" s="186"/>
      <c r="AB65" s="178"/>
      <c r="AC65" s="178"/>
      <c r="AD65" s="178"/>
      <c r="AE65" s="178"/>
    </row>
    <row r="66" ht="28.5" customHeight="1">
      <c r="A66" s="193" t="s">
        <v>52</v>
      </c>
      <c r="B66" s="193"/>
      <c r="C66" s="193"/>
      <c r="D66" s="193"/>
      <c r="E66" s="193"/>
      <c r="F66" s="193"/>
      <c r="G66" s="193"/>
      <c r="H66" s="193"/>
      <c r="I66" s="193"/>
      <c r="J66" s="193"/>
      <c r="K66" s="193"/>
      <c r="L66" s="193"/>
      <c r="M66" s="193"/>
      <c r="N66" s="193"/>
      <c r="O66" s="193"/>
      <c r="P66" s="193"/>
      <c r="Q66" s="193"/>
      <c r="R66" s="193"/>
      <c r="S66" s="193"/>
      <c r="T66" s="193"/>
      <c r="U66" s="193"/>
      <c r="V66" s="193"/>
      <c r="W66" s="194"/>
      <c r="X66" s="194"/>
      <c r="Y66" s="194"/>
      <c r="Z66" s="194"/>
      <c r="AA66" s="194"/>
      <c r="AB66" s="194"/>
      <c r="AC66" s="195"/>
      <c r="AD66" s="195"/>
      <c r="AE66" s="195"/>
      <c r="AF66" s="188"/>
      <c r="AG66" s="188"/>
      <c r="AH66" s="188"/>
      <c r="AI66" s="188"/>
    </row>
    <row r="67" ht="28.5" customHeight="1">
      <c r="A67" s="196" t="s">
        <v>3</v>
      </c>
      <c r="B67" s="197" t="s">
        <v>10</v>
      </c>
      <c r="C67" s="198"/>
      <c r="D67" s="199"/>
      <c r="E67" s="197" t="s">
        <v>11</v>
      </c>
      <c r="F67" s="198"/>
      <c r="G67" s="199"/>
      <c r="H67" s="197" t="s">
        <v>37</v>
      </c>
      <c r="I67" s="198"/>
      <c r="J67" s="199"/>
      <c r="K67" s="197" t="s">
        <v>42</v>
      </c>
      <c r="L67" s="198"/>
      <c r="M67" s="199"/>
      <c r="N67" s="197" t="s">
        <v>43</v>
      </c>
      <c r="O67" s="198"/>
      <c r="P67" s="199"/>
      <c r="Q67" s="200" t="s">
        <v>53</v>
      </c>
      <c r="R67" s="201"/>
      <c r="S67" s="202"/>
      <c r="T67" s="203" t="s">
        <v>10</v>
      </c>
      <c r="U67" s="204"/>
      <c r="V67" s="205"/>
      <c r="W67" s="206" t="s">
        <v>11</v>
      </c>
      <c r="X67" s="204"/>
      <c r="Y67" s="205"/>
      <c r="Z67" s="206" t="s">
        <v>37</v>
      </c>
      <c r="AA67" s="204"/>
      <c r="AB67" s="205"/>
      <c r="AC67" s="207" t="s">
        <v>13</v>
      </c>
      <c r="AD67" s="201"/>
      <c r="AE67" s="202"/>
    </row>
    <row r="68" ht="21.75" customHeight="1">
      <c r="A68" s="208"/>
      <c r="B68" s="209"/>
      <c r="C68" s="210"/>
      <c r="D68" s="211"/>
      <c r="E68" s="209"/>
      <c r="F68" s="210"/>
      <c r="G68" s="211"/>
      <c r="H68" s="209"/>
      <c r="I68" s="210"/>
      <c r="J68" s="211"/>
      <c r="K68" s="209"/>
      <c r="L68" s="210"/>
      <c r="M68" s="211"/>
      <c r="N68" s="209"/>
      <c r="O68" s="210"/>
      <c r="P68" s="211"/>
      <c r="Q68" s="212"/>
      <c r="R68" s="213"/>
      <c r="S68" s="214"/>
      <c r="T68" s="215" t="s">
        <v>15</v>
      </c>
      <c r="U68" s="216"/>
      <c r="V68" s="217"/>
      <c r="W68" s="218" t="s">
        <v>15</v>
      </c>
      <c r="X68" s="216"/>
      <c r="Y68" s="217"/>
      <c r="Z68" s="218" t="s">
        <v>15</v>
      </c>
      <c r="AA68" s="216"/>
      <c r="AB68" s="217"/>
      <c r="AC68" s="219"/>
      <c r="AD68" s="213"/>
      <c r="AE68" s="214"/>
    </row>
    <row r="69" ht="72.75" customHeight="1">
      <c r="A69" s="220"/>
      <c r="B69" s="221" t="s">
        <v>16</v>
      </c>
      <c r="C69" s="222" t="s">
        <v>17</v>
      </c>
      <c r="D69" s="223" t="s">
        <v>18</v>
      </c>
      <c r="E69" s="221" t="s">
        <v>16</v>
      </c>
      <c r="F69" s="222" t="s">
        <v>17</v>
      </c>
      <c r="G69" s="223" t="s">
        <v>18</v>
      </c>
      <c r="H69" s="221" t="s">
        <v>16</v>
      </c>
      <c r="I69" s="222" t="s">
        <v>17</v>
      </c>
      <c r="J69" s="223" t="s">
        <v>18</v>
      </c>
      <c r="K69" s="221" t="s">
        <v>16</v>
      </c>
      <c r="L69" s="222" t="s">
        <v>17</v>
      </c>
      <c r="M69" s="223" t="s">
        <v>18</v>
      </c>
      <c r="N69" s="221" t="s">
        <v>16</v>
      </c>
      <c r="O69" s="222" t="s">
        <v>17</v>
      </c>
      <c r="P69" s="223" t="s">
        <v>18</v>
      </c>
      <c r="Q69" s="221" t="s">
        <v>16</v>
      </c>
      <c r="R69" s="222" t="s">
        <v>17</v>
      </c>
      <c r="S69" s="223" t="s">
        <v>18</v>
      </c>
      <c r="T69" s="192" t="s">
        <v>16</v>
      </c>
      <c r="U69" s="168" t="s">
        <v>48</v>
      </c>
      <c r="V69" s="169" t="s">
        <v>18</v>
      </c>
      <c r="W69" s="192" t="s">
        <v>16</v>
      </c>
      <c r="X69" s="168" t="s">
        <v>48</v>
      </c>
      <c r="Y69" s="169" t="s">
        <v>18</v>
      </c>
      <c r="Z69" s="192" t="s">
        <v>16</v>
      </c>
      <c r="AA69" s="168" t="s">
        <v>48</v>
      </c>
      <c r="AB69" s="169" t="s">
        <v>18</v>
      </c>
      <c r="AC69" s="192" t="s">
        <v>16</v>
      </c>
      <c r="AD69" s="168" t="s">
        <v>48</v>
      </c>
      <c r="AE69" s="169" t="s">
        <v>18</v>
      </c>
    </row>
    <row r="70" ht="24" customHeight="1">
      <c r="A70" s="75" t="s">
        <v>20</v>
      </c>
      <c r="B70" s="44">
        <v>0</v>
      </c>
      <c r="C70" s="38">
        <v>37</v>
      </c>
      <c r="D70" s="45">
        <v>37</v>
      </c>
      <c r="E70" s="44">
        <v>0</v>
      </c>
      <c r="F70" s="38">
        <v>12</v>
      </c>
      <c r="G70" s="144">
        <v>12</v>
      </c>
      <c r="H70" s="44">
        <v>1</v>
      </c>
      <c r="I70" s="38">
        <v>28</v>
      </c>
      <c r="J70" s="45">
        <v>29</v>
      </c>
      <c r="K70" s="39">
        <v>11</v>
      </c>
      <c r="L70" s="38">
        <v>25</v>
      </c>
      <c r="M70" s="45">
        <v>36</v>
      </c>
      <c r="N70" s="39">
        <v>14</v>
      </c>
      <c r="O70" s="38">
        <v>15</v>
      </c>
      <c r="P70" s="144">
        <v>29</v>
      </c>
      <c r="Q70" s="114">
        <f t="shared" ref="Q70:S77" si="18">B70+E70+H70+K70+N70</f>
        <v>26</v>
      </c>
      <c r="R70" s="42">
        <f t="shared" si="18"/>
        <v>117</v>
      </c>
      <c r="S70" s="224">
        <f t="shared" si="18"/>
        <v>143</v>
      </c>
      <c r="T70" s="44">
        <v>0</v>
      </c>
      <c r="U70" s="38">
        <v>44</v>
      </c>
      <c r="V70" s="45">
        <v>44</v>
      </c>
      <c r="W70" s="44">
        <v>0</v>
      </c>
      <c r="X70" s="38">
        <v>37</v>
      </c>
      <c r="Y70" s="45">
        <v>37</v>
      </c>
      <c r="Z70" s="44">
        <v>0</v>
      </c>
      <c r="AA70" s="38">
        <v>0</v>
      </c>
      <c r="AB70" s="45">
        <v>0</v>
      </c>
      <c r="AC70" s="41">
        <f t="shared" ref="AC70:AE77" si="19">Q70+T70+W70+Z70</f>
        <v>26</v>
      </c>
      <c r="AD70" s="42">
        <f t="shared" si="19"/>
        <v>198</v>
      </c>
      <c r="AE70" s="43">
        <f t="shared" si="19"/>
        <v>224</v>
      </c>
    </row>
    <row r="71" ht="44.25" customHeight="1">
      <c r="A71" s="62" t="s">
        <v>22</v>
      </c>
      <c r="B71" s="71">
        <v>0</v>
      </c>
      <c r="C71" s="68">
        <v>0</v>
      </c>
      <c r="D71" s="73">
        <v>0</v>
      </c>
      <c r="E71" s="146">
        <v>0</v>
      </c>
      <c r="F71" s="47">
        <v>0</v>
      </c>
      <c r="G71" s="147">
        <v>0</v>
      </c>
      <c r="H71" s="146">
        <v>0</v>
      </c>
      <c r="I71" s="47">
        <v>0</v>
      </c>
      <c r="J71" s="147">
        <v>0</v>
      </c>
      <c r="K71" s="146">
        <v>0</v>
      </c>
      <c r="L71" s="47">
        <v>0</v>
      </c>
      <c r="M71" s="147">
        <v>0</v>
      </c>
      <c r="N71" s="71">
        <v>0</v>
      </c>
      <c r="O71" s="47">
        <v>0</v>
      </c>
      <c r="P71" s="48">
        <v>0</v>
      </c>
      <c r="Q71" s="67">
        <f t="shared" si="18"/>
        <v>0</v>
      </c>
      <c r="R71" s="68">
        <f t="shared" si="18"/>
        <v>0</v>
      </c>
      <c r="S71" s="74">
        <f t="shared" si="18"/>
        <v>0</v>
      </c>
      <c r="T71" s="146">
        <v>0</v>
      </c>
      <c r="U71" s="47">
        <v>0</v>
      </c>
      <c r="V71" s="48">
        <v>0</v>
      </c>
      <c r="W71" s="146">
        <v>0</v>
      </c>
      <c r="X71" s="47">
        <v>0</v>
      </c>
      <c r="Y71" s="48">
        <v>0</v>
      </c>
      <c r="Z71" s="146">
        <v>0</v>
      </c>
      <c r="AA71" s="47">
        <v>3</v>
      </c>
      <c r="AB71" s="48">
        <v>3</v>
      </c>
      <c r="AC71" s="71">
        <f t="shared" si="19"/>
        <v>0</v>
      </c>
      <c r="AD71" s="68">
        <f t="shared" si="19"/>
        <v>3</v>
      </c>
      <c r="AE71" s="72">
        <f t="shared" si="19"/>
        <v>3</v>
      </c>
    </row>
    <row r="72" ht="42.75" customHeight="1">
      <c r="A72" s="64" t="s">
        <v>23</v>
      </c>
      <c r="B72" s="67">
        <v>0</v>
      </c>
      <c r="C72" s="68">
        <v>0</v>
      </c>
      <c r="D72" s="69">
        <v>0</v>
      </c>
      <c r="E72" s="46">
        <v>0</v>
      </c>
      <c r="F72" s="47">
        <v>0</v>
      </c>
      <c r="G72" s="65">
        <v>0</v>
      </c>
      <c r="H72" s="46">
        <v>0</v>
      </c>
      <c r="I72" s="47">
        <v>0</v>
      </c>
      <c r="J72" s="65">
        <v>0</v>
      </c>
      <c r="K72" s="46">
        <v>0</v>
      </c>
      <c r="L72" s="47">
        <v>0</v>
      </c>
      <c r="M72" s="65">
        <v>0</v>
      </c>
      <c r="N72" s="71">
        <v>0</v>
      </c>
      <c r="O72" s="47">
        <v>0</v>
      </c>
      <c r="P72" s="48">
        <v>0</v>
      </c>
      <c r="Q72" s="67">
        <f t="shared" si="18"/>
        <v>0</v>
      </c>
      <c r="R72" s="68">
        <f t="shared" si="18"/>
        <v>0</v>
      </c>
      <c r="S72" s="74">
        <f t="shared" si="18"/>
        <v>0</v>
      </c>
      <c r="T72" s="65">
        <v>0</v>
      </c>
      <c r="U72" s="47">
        <v>15</v>
      </c>
      <c r="V72" s="65">
        <v>15</v>
      </c>
      <c r="W72" s="46">
        <v>0</v>
      </c>
      <c r="X72" s="47">
        <v>10</v>
      </c>
      <c r="Y72" s="225">
        <v>10</v>
      </c>
      <c r="Z72" s="65">
        <v>0</v>
      </c>
      <c r="AA72" s="47">
        <v>1</v>
      </c>
      <c r="AB72" s="65">
        <v>1</v>
      </c>
      <c r="AC72" s="71">
        <f t="shared" si="19"/>
        <v>0</v>
      </c>
      <c r="AD72" s="68">
        <f t="shared" si="19"/>
        <v>26</v>
      </c>
      <c r="AE72" s="72">
        <f t="shared" si="19"/>
        <v>26</v>
      </c>
    </row>
    <row r="73" ht="44.25" customHeight="1">
      <c r="A73" s="119" t="s">
        <v>24</v>
      </c>
      <c r="B73" s="67">
        <v>0</v>
      </c>
      <c r="C73" s="68">
        <v>15</v>
      </c>
      <c r="D73" s="69">
        <v>15</v>
      </c>
      <c r="E73" s="67">
        <v>0</v>
      </c>
      <c r="F73" s="68">
        <v>35</v>
      </c>
      <c r="G73" s="70">
        <v>35</v>
      </c>
      <c r="H73" s="67">
        <v>0</v>
      </c>
      <c r="I73" s="68">
        <v>15</v>
      </c>
      <c r="J73" s="70">
        <v>15</v>
      </c>
      <c r="K73" s="67">
        <v>0</v>
      </c>
      <c r="L73" s="68">
        <v>0</v>
      </c>
      <c r="M73" s="70">
        <v>0</v>
      </c>
      <c r="N73" s="71">
        <v>0</v>
      </c>
      <c r="O73" s="68">
        <v>0</v>
      </c>
      <c r="P73" s="72">
        <v>0</v>
      </c>
      <c r="Q73" s="71">
        <f t="shared" si="18"/>
        <v>0</v>
      </c>
      <c r="R73" s="68">
        <f t="shared" si="18"/>
        <v>65</v>
      </c>
      <c r="S73" s="72">
        <f t="shared" ref="S73:S75" si="20">D73+G73+J73+M73+P73</f>
        <v>65</v>
      </c>
      <c r="T73" s="69">
        <v>0</v>
      </c>
      <c r="U73" s="68">
        <v>0</v>
      </c>
      <c r="V73" s="69">
        <v>0</v>
      </c>
      <c r="W73" s="67">
        <v>0</v>
      </c>
      <c r="X73" s="68">
        <v>0</v>
      </c>
      <c r="Y73" s="74">
        <v>0</v>
      </c>
      <c r="Z73" s="69">
        <v>0</v>
      </c>
      <c r="AA73" s="68">
        <v>0</v>
      </c>
      <c r="AB73" s="69">
        <v>0</v>
      </c>
      <c r="AC73" s="71">
        <f t="shared" si="19"/>
        <v>0</v>
      </c>
      <c r="AD73" s="68">
        <f t="shared" si="19"/>
        <v>65</v>
      </c>
      <c r="AE73" s="72">
        <f t="shared" si="19"/>
        <v>65</v>
      </c>
    </row>
    <row r="74" ht="24.75" customHeight="1">
      <c r="A74" s="66" t="s">
        <v>27</v>
      </c>
      <c r="B74" s="67">
        <v>0</v>
      </c>
      <c r="C74" s="68">
        <v>0</v>
      </c>
      <c r="D74" s="69">
        <v>0</v>
      </c>
      <c r="E74" s="67">
        <v>0</v>
      </c>
      <c r="F74" s="68">
        <v>0</v>
      </c>
      <c r="G74" s="70">
        <v>0</v>
      </c>
      <c r="H74" s="67">
        <v>0</v>
      </c>
      <c r="I74" s="68">
        <v>6</v>
      </c>
      <c r="J74" s="70">
        <v>6</v>
      </c>
      <c r="K74" s="67">
        <v>0</v>
      </c>
      <c r="L74" s="68">
        <v>9</v>
      </c>
      <c r="M74" s="70">
        <v>9</v>
      </c>
      <c r="N74" s="71">
        <v>0</v>
      </c>
      <c r="O74" s="68">
        <v>0</v>
      </c>
      <c r="P74" s="72">
        <v>0</v>
      </c>
      <c r="Q74" s="71">
        <f t="shared" si="18"/>
        <v>0</v>
      </c>
      <c r="R74" s="68">
        <f t="shared" si="18"/>
        <v>15</v>
      </c>
      <c r="S74" s="72">
        <f t="shared" si="20"/>
        <v>15</v>
      </c>
      <c r="T74" s="69">
        <v>0</v>
      </c>
      <c r="U74" s="68">
        <v>0</v>
      </c>
      <c r="V74" s="69">
        <v>0</v>
      </c>
      <c r="W74" s="67">
        <v>0</v>
      </c>
      <c r="X74" s="68">
        <v>0</v>
      </c>
      <c r="Y74" s="74">
        <v>0</v>
      </c>
      <c r="Z74" s="69">
        <v>0</v>
      </c>
      <c r="AA74" s="68">
        <v>0</v>
      </c>
      <c r="AB74" s="69">
        <v>0</v>
      </c>
      <c r="AC74" s="71">
        <f t="shared" si="19"/>
        <v>0</v>
      </c>
      <c r="AD74" s="68">
        <f t="shared" si="19"/>
        <v>15</v>
      </c>
      <c r="AE74" s="72">
        <f t="shared" si="19"/>
        <v>15</v>
      </c>
    </row>
    <row r="75" ht="60.75" customHeight="1">
      <c r="A75" s="170" t="s">
        <v>54</v>
      </c>
      <c r="B75" s="67">
        <v>0</v>
      </c>
      <c r="C75" s="68">
        <v>25</v>
      </c>
      <c r="D75" s="69">
        <v>25</v>
      </c>
      <c r="E75" s="67">
        <v>0</v>
      </c>
      <c r="F75" s="68">
        <v>28</v>
      </c>
      <c r="G75" s="70">
        <v>28</v>
      </c>
      <c r="H75" s="67">
        <v>0</v>
      </c>
      <c r="I75" s="68">
        <v>12</v>
      </c>
      <c r="J75" s="70">
        <v>12</v>
      </c>
      <c r="K75" s="67">
        <v>0</v>
      </c>
      <c r="L75" s="68">
        <v>12</v>
      </c>
      <c r="M75" s="70">
        <v>12</v>
      </c>
      <c r="N75" s="71">
        <v>0</v>
      </c>
      <c r="O75" s="68">
        <v>0</v>
      </c>
      <c r="P75" s="72">
        <v>0</v>
      </c>
      <c r="Q75" s="71">
        <f t="shared" si="18"/>
        <v>0</v>
      </c>
      <c r="R75" s="68">
        <f t="shared" si="18"/>
        <v>77</v>
      </c>
      <c r="S75" s="72">
        <f t="shared" si="20"/>
        <v>77</v>
      </c>
      <c r="T75" s="69">
        <v>0</v>
      </c>
      <c r="U75" s="68">
        <v>22</v>
      </c>
      <c r="V75" s="69">
        <v>22</v>
      </c>
      <c r="W75" s="67">
        <v>0</v>
      </c>
      <c r="X75" s="68">
        <v>16</v>
      </c>
      <c r="Y75" s="74">
        <v>16</v>
      </c>
      <c r="Z75" s="69">
        <v>0</v>
      </c>
      <c r="AA75" s="68">
        <v>0</v>
      </c>
      <c r="AB75" s="69">
        <v>0</v>
      </c>
      <c r="AC75" s="71">
        <f t="shared" si="19"/>
        <v>0</v>
      </c>
      <c r="AD75" s="68">
        <f t="shared" si="19"/>
        <v>115</v>
      </c>
      <c r="AE75" s="72">
        <f t="shared" si="19"/>
        <v>115</v>
      </c>
    </row>
    <row r="76" ht="41.25" customHeight="1">
      <c r="A76" s="226" t="s">
        <v>33</v>
      </c>
      <c r="B76" s="87">
        <v>0</v>
      </c>
      <c r="C76" s="79">
        <v>52</v>
      </c>
      <c r="D76" s="81">
        <v>52</v>
      </c>
      <c r="E76" s="87">
        <v>0</v>
      </c>
      <c r="F76" s="79">
        <v>51</v>
      </c>
      <c r="G76" s="81">
        <v>51</v>
      </c>
      <c r="H76" s="87">
        <v>0</v>
      </c>
      <c r="I76" s="79">
        <v>60</v>
      </c>
      <c r="J76" s="82">
        <v>60</v>
      </c>
      <c r="K76" s="87">
        <v>0</v>
      </c>
      <c r="L76" s="79">
        <v>38</v>
      </c>
      <c r="M76" s="82">
        <v>38</v>
      </c>
      <c r="N76" s="87">
        <v>0</v>
      </c>
      <c r="O76" s="79">
        <v>0</v>
      </c>
      <c r="P76" s="81">
        <v>0</v>
      </c>
      <c r="Q76" s="76">
        <f t="shared" si="18"/>
        <v>0</v>
      </c>
      <c r="R76" s="79">
        <f t="shared" si="18"/>
        <v>201</v>
      </c>
      <c r="S76" s="85">
        <f t="shared" si="18"/>
        <v>201</v>
      </c>
      <c r="T76" s="87">
        <v>0</v>
      </c>
      <c r="U76" s="79">
        <v>16</v>
      </c>
      <c r="V76" s="81">
        <v>16</v>
      </c>
      <c r="W76" s="87">
        <v>0</v>
      </c>
      <c r="X76" s="79">
        <v>7</v>
      </c>
      <c r="Y76" s="81">
        <v>7</v>
      </c>
      <c r="Z76" s="78">
        <v>0</v>
      </c>
      <c r="AA76" s="79">
        <v>1</v>
      </c>
      <c r="AB76" s="81">
        <v>1</v>
      </c>
      <c r="AC76" s="87">
        <f t="shared" si="19"/>
        <v>0</v>
      </c>
      <c r="AD76" s="79">
        <f t="shared" si="19"/>
        <v>225</v>
      </c>
      <c r="AE76" s="81">
        <f t="shared" si="19"/>
        <v>225</v>
      </c>
    </row>
    <row r="77" ht="49.5" customHeight="1">
      <c r="A77" s="227" t="s">
        <v>46</v>
      </c>
      <c r="B77" s="88">
        <v>0</v>
      </c>
      <c r="C77" s="89">
        <v>52</v>
      </c>
      <c r="D77" s="90">
        <v>52</v>
      </c>
      <c r="E77" s="88">
        <v>0</v>
      </c>
      <c r="F77" s="89">
        <v>31</v>
      </c>
      <c r="G77" s="90">
        <v>31</v>
      </c>
      <c r="H77" s="88">
        <v>0</v>
      </c>
      <c r="I77" s="89">
        <v>22</v>
      </c>
      <c r="J77" s="149">
        <v>22</v>
      </c>
      <c r="K77" s="88">
        <v>0</v>
      </c>
      <c r="L77" s="89">
        <v>0</v>
      </c>
      <c r="M77" s="149">
        <v>0</v>
      </c>
      <c r="N77" s="88">
        <v>0</v>
      </c>
      <c r="O77" s="89">
        <v>0</v>
      </c>
      <c r="P77" s="90">
        <v>0</v>
      </c>
      <c r="Q77" s="228">
        <f t="shared" si="18"/>
        <v>0</v>
      </c>
      <c r="R77" s="89">
        <f>C77+F77+I77+L77+O77</f>
        <v>105</v>
      </c>
      <c r="S77" s="229">
        <f>D77+G77+J77+M77+P77</f>
        <v>105</v>
      </c>
      <c r="T77" s="88">
        <v>0</v>
      </c>
      <c r="U77" s="89">
        <v>41</v>
      </c>
      <c r="V77" s="90">
        <v>41</v>
      </c>
      <c r="W77" s="88">
        <v>0</v>
      </c>
      <c r="X77" s="89">
        <v>41</v>
      </c>
      <c r="Y77" s="90">
        <v>41</v>
      </c>
      <c r="Z77" s="150">
        <v>0</v>
      </c>
      <c r="AA77" s="89">
        <v>0</v>
      </c>
      <c r="AB77" s="90">
        <v>0</v>
      </c>
      <c r="AC77" s="88">
        <f t="shared" si="19"/>
        <v>0</v>
      </c>
      <c r="AD77" s="89">
        <f>R77+U77+X77+AA77</f>
        <v>187</v>
      </c>
      <c r="AE77" s="90">
        <f>S77+V77+Y77+AB77</f>
        <v>187</v>
      </c>
    </row>
    <row r="78" ht="30" customHeight="1">
      <c r="A78" s="151" t="s">
        <v>34</v>
      </c>
      <c r="B78" s="124">
        <f t="shared" ref="B78:AD78" si="21">SUM(B70:B77)</f>
        <v>0</v>
      </c>
      <c r="C78" s="124">
        <f t="shared" si="21"/>
        <v>181</v>
      </c>
      <c r="D78" s="124">
        <f t="shared" si="21"/>
        <v>181</v>
      </c>
      <c r="E78" s="124">
        <f t="shared" si="21"/>
        <v>0</v>
      </c>
      <c r="F78" s="124">
        <f t="shared" si="21"/>
        <v>157</v>
      </c>
      <c r="G78" s="124">
        <f t="shared" si="21"/>
        <v>157</v>
      </c>
      <c r="H78" s="124">
        <f t="shared" si="21"/>
        <v>1</v>
      </c>
      <c r="I78" s="124">
        <f t="shared" si="21"/>
        <v>143</v>
      </c>
      <c r="J78" s="124">
        <f t="shared" si="21"/>
        <v>144</v>
      </c>
      <c r="K78" s="124">
        <f t="shared" si="21"/>
        <v>11</v>
      </c>
      <c r="L78" s="124">
        <f t="shared" si="21"/>
        <v>84</v>
      </c>
      <c r="M78" s="124">
        <f t="shared" si="21"/>
        <v>95</v>
      </c>
      <c r="N78" s="124">
        <f t="shared" si="21"/>
        <v>14</v>
      </c>
      <c r="O78" s="124">
        <f t="shared" si="21"/>
        <v>15</v>
      </c>
      <c r="P78" s="124">
        <f t="shared" si="21"/>
        <v>29</v>
      </c>
      <c r="Q78" s="124">
        <f t="shared" si="21"/>
        <v>26</v>
      </c>
      <c r="R78" s="124">
        <f t="shared" si="21"/>
        <v>580</v>
      </c>
      <c r="S78" s="124">
        <f t="shared" si="21"/>
        <v>606</v>
      </c>
      <c r="T78" s="124">
        <f t="shared" si="21"/>
        <v>0</v>
      </c>
      <c r="U78" s="124">
        <f>SUM(U70:U77)</f>
        <v>138</v>
      </c>
      <c r="V78" s="124">
        <f t="shared" si="21"/>
        <v>138</v>
      </c>
      <c r="W78" s="124">
        <f t="shared" si="21"/>
        <v>0</v>
      </c>
      <c r="X78" s="124">
        <f>SUM(X70:X77)</f>
        <v>111</v>
      </c>
      <c r="Y78" s="124">
        <f t="shared" si="21"/>
        <v>111</v>
      </c>
      <c r="Z78" s="124">
        <f t="shared" si="21"/>
        <v>0</v>
      </c>
      <c r="AA78" s="124">
        <f t="shared" si="21"/>
        <v>5</v>
      </c>
      <c r="AB78" s="124">
        <f t="shared" si="21"/>
        <v>5</v>
      </c>
      <c r="AC78" s="124">
        <f t="shared" si="21"/>
        <v>26</v>
      </c>
      <c r="AD78" s="124">
        <f t="shared" si="21"/>
        <v>834</v>
      </c>
      <c r="AE78" s="99">
        <f>SUM(AE70:AE77)</f>
        <v>860</v>
      </c>
    </row>
    <row r="79" ht="39" customHeight="1">
      <c r="A79" s="230"/>
      <c r="B79" s="230"/>
      <c r="C79" s="230"/>
      <c r="D79" s="230"/>
      <c r="E79" s="230"/>
      <c r="F79" s="230"/>
      <c r="G79" s="230"/>
      <c r="H79" s="230"/>
      <c r="I79" s="230"/>
      <c r="J79" s="230"/>
      <c r="K79" s="230"/>
      <c r="L79" s="230"/>
      <c r="M79" s="230"/>
      <c r="N79" s="231"/>
      <c r="O79" s="231"/>
      <c r="P79" s="231"/>
      <c r="Q79" s="231"/>
      <c r="R79" s="231"/>
      <c r="S79" s="231"/>
      <c r="T79" s="231"/>
      <c r="U79" s="231"/>
      <c r="V79" s="231"/>
      <c r="W79" s="231"/>
      <c r="X79" s="231"/>
      <c r="Y79" s="231"/>
      <c r="Z79" s="231"/>
      <c r="AA79" s="231"/>
      <c r="AB79" s="231"/>
      <c r="AC79" s="231"/>
      <c r="AD79" s="231"/>
      <c r="AE79" s="231"/>
    </row>
    <row r="80" ht="42" customHeight="1">
      <c r="A80" s="232" t="s">
        <v>55</v>
      </c>
      <c r="B80" s="184">
        <f>AC23+T55</f>
        <v>12460</v>
      </c>
      <c r="C80" s="184">
        <f t="shared" ref="C80:D80" si="22">AD23+U55</f>
        <v>4972</v>
      </c>
      <c r="D80" s="184">
        <f t="shared" si="22"/>
        <v>17432</v>
      </c>
      <c r="E80" s="233"/>
      <c r="F80" s="233"/>
      <c r="G80" s="233"/>
      <c r="H80" s="233"/>
      <c r="I80" s="233"/>
    </row>
    <row r="81" ht="48" customHeight="1">
      <c r="A81" s="232" t="s">
        <v>56</v>
      </c>
      <c r="B81" s="184">
        <f>AI43+T65</f>
        <v>1684</v>
      </c>
      <c r="C81" s="184">
        <f t="shared" ref="C81:D81" si="23">AJ43+U65</f>
        <v>1763</v>
      </c>
      <c r="D81" s="184">
        <f t="shared" si="23"/>
        <v>3447</v>
      </c>
      <c r="E81" s="233"/>
      <c r="F81" s="233"/>
      <c r="G81" s="233"/>
      <c r="H81" s="233"/>
      <c r="I81" s="233"/>
      <c r="L81" s="1" t="s">
        <v>57</v>
      </c>
      <c r="M81" s="234"/>
      <c r="AC81" s="156"/>
      <c r="AD81" s="156"/>
      <c r="AE81" s="156"/>
    </row>
    <row r="82" ht="51" customHeight="1">
      <c r="A82" s="232" t="s">
        <v>58</v>
      </c>
      <c r="B82" s="184">
        <f>T60+AC78</f>
        <v>26</v>
      </c>
      <c r="C82" s="184">
        <f t="shared" ref="C82:D82" si="24">U60+AD78</f>
        <v>866</v>
      </c>
      <c r="D82" s="184">
        <f t="shared" si="24"/>
        <v>892</v>
      </c>
      <c r="E82" s="233"/>
      <c r="F82" s="233"/>
      <c r="G82" s="233"/>
      <c r="H82" s="235"/>
      <c r="I82" s="233"/>
      <c r="J82" s="141"/>
      <c r="K82" s="141"/>
      <c r="P82" s="1" t="s">
        <v>51</v>
      </c>
      <c r="AC82" s="156"/>
      <c r="AD82" s="156"/>
      <c r="AE82" s="156"/>
    </row>
    <row r="83" ht="35.25" customHeight="1">
      <c r="A83" s="232" t="s">
        <v>59</v>
      </c>
      <c r="B83" s="184">
        <f>SUM(B80:B82)</f>
        <v>14170</v>
      </c>
      <c r="C83" s="184">
        <f t="shared" ref="C83:D83" si="25">SUM(C80:C82)</f>
        <v>7601</v>
      </c>
      <c r="D83" s="184">
        <f t="shared" si="25"/>
        <v>21771</v>
      </c>
      <c r="E83" s="233"/>
      <c r="F83" s="233"/>
      <c r="G83" s="233"/>
      <c r="H83" s="233"/>
      <c r="I83" s="233"/>
    </row>
    <row r="84" ht="32.25" customHeight="1">
      <c r="A84" s="236" t="s">
        <v>60</v>
      </c>
      <c r="B84" s="236"/>
      <c r="C84" s="236"/>
      <c r="D84" s="236"/>
      <c r="E84" s="236"/>
      <c r="F84" s="236"/>
      <c r="G84" s="236"/>
      <c r="H84" s="236"/>
      <c r="I84" s="236"/>
      <c r="J84" s="236"/>
      <c r="K84" s="236"/>
      <c r="L84" s="236"/>
      <c r="M84" s="236"/>
      <c r="T84" s="237"/>
      <c r="U84" s="237"/>
      <c r="V84" s="237"/>
      <c r="W84" s="237"/>
      <c r="X84" s="237"/>
      <c r="Y84" s="237"/>
      <c r="Z84" s="237"/>
      <c r="AA84" s="237"/>
      <c r="AB84" s="237"/>
      <c r="AC84" s="237"/>
      <c r="AD84" s="237"/>
      <c r="AE84" s="237"/>
      <c r="AF84" s="237"/>
      <c r="AG84" s="237"/>
      <c r="AH84" s="237"/>
    </row>
    <row r="85" ht="13.5" customHeight="1">
      <c r="A85" s="238"/>
      <c r="B85" s="238"/>
      <c r="C85" s="238"/>
      <c r="D85" s="238"/>
      <c r="E85" s="238"/>
      <c r="F85" s="238"/>
      <c r="G85" s="238"/>
      <c r="H85" s="238"/>
      <c r="I85" s="238"/>
      <c r="J85" s="238"/>
      <c r="K85" s="238"/>
      <c r="L85" s="238"/>
      <c r="M85" s="238"/>
      <c r="T85" s="237"/>
      <c r="U85" s="237"/>
      <c r="V85" s="237"/>
      <c r="W85" s="237"/>
      <c r="X85" s="237"/>
      <c r="Y85" s="237"/>
      <c r="Z85" s="237"/>
      <c r="AA85" s="237"/>
      <c r="AB85" s="237"/>
      <c r="AC85" s="237"/>
      <c r="AD85" s="237"/>
      <c r="AE85" s="237"/>
      <c r="AF85" s="237"/>
      <c r="AG85" s="237"/>
      <c r="AH85" s="237"/>
    </row>
    <row r="86" ht="42" customHeight="1">
      <c r="A86" s="239" t="s">
        <v>61</v>
      </c>
      <c r="B86" s="159" t="s">
        <v>10</v>
      </c>
      <c r="C86" s="160"/>
      <c r="D86" s="161"/>
      <c r="E86" s="162" t="s">
        <v>11</v>
      </c>
      <c r="F86" s="163"/>
      <c r="G86" s="164"/>
      <c r="H86" s="159" t="s">
        <v>37</v>
      </c>
      <c r="I86" s="160"/>
      <c r="J86" s="161"/>
      <c r="K86" s="159" t="s">
        <v>42</v>
      </c>
      <c r="L86" s="160"/>
      <c r="M86" s="161"/>
      <c r="N86" s="240" t="s">
        <v>62</v>
      </c>
      <c r="O86" s="241"/>
      <c r="P86" s="242"/>
      <c r="T86" s="237"/>
      <c r="U86" s="237"/>
      <c r="V86" s="237"/>
      <c r="W86" s="237"/>
      <c r="X86" s="237"/>
      <c r="Y86" s="237"/>
      <c r="Z86" s="237"/>
      <c r="AA86" s="237"/>
      <c r="AB86" s="237"/>
      <c r="AC86" s="237"/>
      <c r="AD86" s="237"/>
      <c r="AE86" s="237"/>
      <c r="AF86" s="237"/>
      <c r="AG86" s="237"/>
      <c r="AH86" s="237"/>
    </row>
    <row r="87" ht="46.5" customHeight="1">
      <c r="A87" s="243"/>
      <c r="B87" s="244" t="s">
        <v>16</v>
      </c>
      <c r="C87" s="245" t="s">
        <v>48</v>
      </c>
      <c r="D87" s="246" t="s">
        <v>18</v>
      </c>
      <c r="E87" s="244" t="s">
        <v>16</v>
      </c>
      <c r="F87" s="245" t="s">
        <v>48</v>
      </c>
      <c r="G87" s="246" t="s">
        <v>18</v>
      </c>
      <c r="H87" s="244" t="s">
        <v>16</v>
      </c>
      <c r="I87" s="245" t="s">
        <v>48</v>
      </c>
      <c r="J87" s="246" t="s">
        <v>18</v>
      </c>
      <c r="K87" s="244" t="s">
        <v>16</v>
      </c>
      <c r="L87" s="245" t="s">
        <v>48</v>
      </c>
      <c r="M87" s="246" t="s">
        <v>18</v>
      </c>
      <c r="N87" s="247" t="s">
        <v>16</v>
      </c>
      <c r="O87" s="245" t="s">
        <v>48</v>
      </c>
      <c r="P87" s="248" t="s">
        <v>18</v>
      </c>
      <c r="T87" s="237"/>
      <c r="U87" s="237"/>
      <c r="V87" s="237"/>
      <c r="W87" s="237"/>
      <c r="X87" s="237"/>
      <c r="Y87" s="237"/>
      <c r="Z87" s="237"/>
      <c r="AA87" s="237"/>
      <c r="AB87" s="237"/>
      <c r="AC87" s="237"/>
      <c r="AD87" s="237"/>
      <c r="AE87" s="237"/>
      <c r="AF87" s="237"/>
      <c r="AG87" s="237"/>
      <c r="AH87" s="237"/>
    </row>
    <row r="88" ht="28.5" customHeight="1">
      <c r="A88" s="249" t="s">
        <v>20</v>
      </c>
      <c r="B88" s="250">
        <v>2</v>
      </c>
      <c r="C88" s="251">
        <v>35</v>
      </c>
      <c r="D88" s="252">
        <v>37</v>
      </c>
      <c r="E88" s="250">
        <v>6</v>
      </c>
      <c r="F88" s="251">
        <v>43</v>
      </c>
      <c r="G88" s="253">
        <v>49</v>
      </c>
      <c r="H88" s="254">
        <v>14</v>
      </c>
      <c r="I88" s="251">
        <v>33</v>
      </c>
      <c r="J88" s="252">
        <v>47</v>
      </c>
      <c r="K88" s="255">
        <v>0</v>
      </c>
      <c r="L88" s="256">
        <v>0</v>
      </c>
      <c r="M88" s="257">
        <v>0</v>
      </c>
      <c r="N88" s="258">
        <f t="shared" ref="N88:P97" si="26">B88+E88+H88+K88</f>
        <v>22</v>
      </c>
      <c r="O88" s="259">
        <f t="shared" si="26"/>
        <v>111</v>
      </c>
      <c r="P88" s="260">
        <f t="shared" si="26"/>
        <v>133</v>
      </c>
      <c r="T88" s="237"/>
      <c r="U88" s="237"/>
      <c r="V88" s="237"/>
      <c r="W88" s="237"/>
      <c r="X88" s="237"/>
      <c r="Y88" s="237"/>
      <c r="Z88" s="237"/>
      <c r="AA88" s="237"/>
      <c r="AB88" s="237"/>
      <c r="AC88" s="237"/>
      <c r="AD88" s="237"/>
      <c r="AE88" s="237"/>
      <c r="AF88" s="237"/>
      <c r="AG88" s="237"/>
      <c r="AH88" s="237"/>
      <c r="AL88" s="1" t="s">
        <v>63</v>
      </c>
    </row>
    <row r="89" ht="27" customHeight="1">
      <c r="A89" s="249" t="s">
        <v>64</v>
      </c>
      <c r="B89" s="261">
        <v>0</v>
      </c>
      <c r="C89" s="262">
        <v>0</v>
      </c>
      <c r="D89" s="263">
        <v>0</v>
      </c>
      <c r="E89" s="261">
        <v>4</v>
      </c>
      <c r="F89" s="262">
        <v>0</v>
      </c>
      <c r="G89" s="263">
        <v>4</v>
      </c>
      <c r="H89" s="261">
        <v>2</v>
      </c>
      <c r="I89" s="262">
        <v>2</v>
      </c>
      <c r="J89" s="264">
        <v>4</v>
      </c>
      <c r="K89" s="265">
        <v>0</v>
      </c>
      <c r="L89" s="265">
        <v>0</v>
      </c>
      <c r="M89" s="266">
        <v>0</v>
      </c>
      <c r="N89" s="267">
        <f t="shared" si="26"/>
        <v>6</v>
      </c>
      <c r="O89" s="268">
        <f t="shared" si="26"/>
        <v>2</v>
      </c>
      <c r="P89" s="269">
        <f t="shared" si="26"/>
        <v>8</v>
      </c>
      <c r="T89" s="237"/>
      <c r="U89" s="237"/>
      <c r="V89" s="237"/>
      <c r="W89" s="237"/>
      <c r="X89" s="237"/>
      <c r="Y89" s="237"/>
      <c r="Z89" s="237"/>
      <c r="AA89" s="237"/>
      <c r="AB89" s="237"/>
      <c r="AC89" s="237"/>
      <c r="AD89" s="237"/>
      <c r="AE89" s="237"/>
      <c r="AF89" s="237"/>
      <c r="AG89" s="237"/>
      <c r="AH89" s="237"/>
    </row>
    <row r="90" ht="41.25" customHeight="1">
      <c r="A90" s="249" t="s">
        <v>22</v>
      </c>
      <c r="B90" s="261">
        <v>1</v>
      </c>
      <c r="C90" s="262">
        <v>5</v>
      </c>
      <c r="D90" s="263">
        <v>6</v>
      </c>
      <c r="E90" s="261">
        <v>2</v>
      </c>
      <c r="F90" s="262">
        <v>0</v>
      </c>
      <c r="G90" s="263">
        <v>2</v>
      </c>
      <c r="H90" s="261">
        <v>2</v>
      </c>
      <c r="I90" s="262">
        <v>0</v>
      </c>
      <c r="J90" s="270">
        <v>2</v>
      </c>
      <c r="K90" s="271">
        <v>0</v>
      </c>
      <c r="L90" s="265">
        <v>0</v>
      </c>
      <c r="M90" s="266">
        <v>0</v>
      </c>
      <c r="N90" s="267">
        <f t="shared" si="26"/>
        <v>5</v>
      </c>
      <c r="O90" s="268">
        <f t="shared" si="26"/>
        <v>5</v>
      </c>
      <c r="P90" s="269">
        <f t="shared" si="26"/>
        <v>10</v>
      </c>
      <c r="T90" s="237"/>
      <c r="U90" s="237"/>
      <c r="V90" s="237"/>
      <c r="W90" s="237"/>
      <c r="X90" s="237"/>
      <c r="Y90" s="237"/>
      <c r="Z90" s="237"/>
      <c r="AA90" s="237"/>
      <c r="AB90" s="237"/>
      <c r="AC90" s="237"/>
      <c r="AD90" s="237"/>
      <c r="AE90" s="237"/>
      <c r="AF90" s="237"/>
      <c r="AG90" s="237"/>
      <c r="AH90" s="237"/>
    </row>
    <row r="91" ht="42.75" customHeight="1">
      <c r="A91" s="249" t="s">
        <v>65</v>
      </c>
      <c r="B91" s="261">
        <v>7</v>
      </c>
      <c r="C91" s="262">
        <v>2</v>
      </c>
      <c r="D91" s="263">
        <v>9</v>
      </c>
      <c r="E91" s="261">
        <v>8</v>
      </c>
      <c r="F91" s="262">
        <v>4</v>
      </c>
      <c r="G91" s="263">
        <v>12</v>
      </c>
      <c r="H91" s="261">
        <v>2</v>
      </c>
      <c r="I91" s="262">
        <v>0</v>
      </c>
      <c r="J91" s="270">
        <v>2</v>
      </c>
      <c r="K91" s="271">
        <v>1</v>
      </c>
      <c r="L91" s="265">
        <v>0</v>
      </c>
      <c r="M91" s="266">
        <v>1</v>
      </c>
      <c r="N91" s="267">
        <f t="shared" si="26"/>
        <v>18</v>
      </c>
      <c r="O91" s="268">
        <f t="shared" ref="O91:O92" si="27">C91+F91+I91+L91</f>
        <v>6</v>
      </c>
      <c r="P91" s="269">
        <f>D91+G91+J91+M91</f>
        <v>24</v>
      </c>
      <c r="T91" s="237"/>
      <c r="U91" s="237"/>
      <c r="V91" s="237"/>
      <c r="W91" s="237"/>
      <c r="X91" s="237"/>
      <c r="Y91" s="237"/>
      <c r="Z91" s="237"/>
      <c r="AA91" s="237"/>
      <c r="AB91" s="237"/>
      <c r="AC91" s="237"/>
      <c r="AD91" s="237"/>
      <c r="AE91" s="237"/>
      <c r="AF91" s="237"/>
      <c r="AG91" s="237"/>
      <c r="AH91" s="237"/>
    </row>
    <row r="92" ht="46.5" customHeight="1">
      <c r="A92" s="272" t="s">
        <v>24</v>
      </c>
      <c r="B92" s="273">
        <v>2</v>
      </c>
      <c r="C92" s="268">
        <v>6</v>
      </c>
      <c r="D92" s="274">
        <v>8</v>
      </c>
      <c r="E92" s="273">
        <v>4</v>
      </c>
      <c r="F92" s="268">
        <v>13</v>
      </c>
      <c r="G92" s="274">
        <v>17</v>
      </c>
      <c r="H92" s="273">
        <v>3</v>
      </c>
      <c r="I92" s="268">
        <v>5</v>
      </c>
      <c r="J92" s="274">
        <v>8</v>
      </c>
      <c r="K92" s="273">
        <v>8</v>
      </c>
      <c r="L92" s="268">
        <v>0</v>
      </c>
      <c r="M92" s="275">
        <v>8</v>
      </c>
      <c r="N92" s="267">
        <f t="shared" si="26"/>
        <v>17</v>
      </c>
      <c r="O92" s="268">
        <f t="shared" si="27"/>
        <v>24</v>
      </c>
      <c r="P92" s="269">
        <f t="shared" si="26"/>
        <v>41</v>
      </c>
      <c r="T92" s="237"/>
      <c r="U92" s="237"/>
      <c r="V92" s="237"/>
      <c r="W92" s="237"/>
      <c r="X92" s="237"/>
      <c r="Y92" s="237"/>
      <c r="Z92" s="237"/>
      <c r="AA92" s="237"/>
      <c r="AB92" s="237"/>
      <c r="AC92" s="237"/>
      <c r="AD92" s="237"/>
      <c r="AE92" s="237"/>
      <c r="AF92" s="237"/>
      <c r="AG92" s="237"/>
      <c r="AH92" s="237"/>
    </row>
    <row r="93" ht="24" customHeight="1">
      <c r="A93" s="272" t="s">
        <v>66</v>
      </c>
      <c r="B93" s="273">
        <v>4</v>
      </c>
      <c r="C93" s="268">
        <v>5</v>
      </c>
      <c r="D93" s="274">
        <v>9</v>
      </c>
      <c r="E93" s="273">
        <v>2</v>
      </c>
      <c r="F93" s="268">
        <v>3</v>
      </c>
      <c r="G93" s="274">
        <v>5</v>
      </c>
      <c r="H93" s="273">
        <v>3</v>
      </c>
      <c r="I93" s="268">
        <v>1</v>
      </c>
      <c r="J93" s="275">
        <v>4</v>
      </c>
      <c r="K93" s="276">
        <v>2</v>
      </c>
      <c r="L93" s="268">
        <v>0</v>
      </c>
      <c r="M93" s="274">
        <v>2</v>
      </c>
      <c r="N93" s="267">
        <f t="shared" si="26"/>
        <v>11</v>
      </c>
      <c r="O93" s="268">
        <f t="shared" si="26"/>
        <v>9</v>
      </c>
      <c r="P93" s="269">
        <f t="shared" si="26"/>
        <v>20</v>
      </c>
      <c r="T93" s="237"/>
      <c r="U93" s="237"/>
      <c r="V93" s="237"/>
      <c r="W93" s="237"/>
      <c r="X93" s="237"/>
      <c r="Y93" s="237"/>
      <c r="Z93" s="237"/>
      <c r="AA93" s="237"/>
      <c r="AB93" s="237"/>
      <c r="AC93" s="237"/>
      <c r="AD93" s="237"/>
      <c r="AE93" s="237"/>
      <c r="AF93" s="237"/>
      <c r="AG93" s="237"/>
      <c r="AH93" s="237"/>
    </row>
    <row r="94" ht="26.25" customHeight="1">
      <c r="A94" s="277" t="s">
        <v>26</v>
      </c>
      <c r="B94" s="273">
        <v>6</v>
      </c>
      <c r="C94" s="268">
        <v>10</v>
      </c>
      <c r="D94" s="274">
        <v>16</v>
      </c>
      <c r="E94" s="273">
        <v>10</v>
      </c>
      <c r="F94" s="268">
        <v>9</v>
      </c>
      <c r="G94" s="275">
        <v>19</v>
      </c>
      <c r="H94" s="276">
        <v>12</v>
      </c>
      <c r="I94" s="268">
        <v>5</v>
      </c>
      <c r="J94" s="274">
        <v>17</v>
      </c>
      <c r="K94" s="267">
        <v>10</v>
      </c>
      <c r="L94" s="278">
        <v>0</v>
      </c>
      <c r="M94" s="275">
        <v>10</v>
      </c>
      <c r="N94" s="267">
        <f t="shared" si="26"/>
        <v>38</v>
      </c>
      <c r="O94" s="268">
        <f t="shared" si="26"/>
        <v>24</v>
      </c>
      <c r="P94" s="269">
        <f t="shared" si="26"/>
        <v>62</v>
      </c>
      <c r="T94" s="237"/>
      <c r="U94" s="237"/>
      <c r="V94" s="237"/>
      <c r="W94" s="237"/>
      <c r="X94" s="237"/>
      <c r="Y94" s="237"/>
      <c r="Z94" s="237"/>
      <c r="AA94" s="237"/>
      <c r="AB94" s="237"/>
      <c r="AC94" s="237"/>
      <c r="AD94" s="237"/>
      <c r="AE94" s="237"/>
      <c r="AF94" s="237"/>
      <c r="AG94" s="237"/>
      <c r="AH94" s="237"/>
    </row>
    <row r="95" ht="27.75" customHeight="1">
      <c r="A95" s="277" t="s">
        <v>27</v>
      </c>
      <c r="B95" s="273">
        <v>3</v>
      </c>
      <c r="C95" s="268">
        <v>15</v>
      </c>
      <c r="D95" s="274">
        <v>18</v>
      </c>
      <c r="E95" s="273">
        <v>5</v>
      </c>
      <c r="F95" s="268">
        <v>28</v>
      </c>
      <c r="G95" s="274">
        <v>33</v>
      </c>
      <c r="H95" s="273">
        <v>8</v>
      </c>
      <c r="I95" s="268">
        <v>16</v>
      </c>
      <c r="J95" s="274">
        <v>24</v>
      </c>
      <c r="K95" s="279">
        <v>0</v>
      </c>
      <c r="L95" s="280">
        <v>0</v>
      </c>
      <c r="M95" s="281">
        <v>0</v>
      </c>
      <c r="N95" s="267">
        <f t="shared" si="26"/>
        <v>16</v>
      </c>
      <c r="O95" s="268">
        <f t="shared" si="26"/>
        <v>59</v>
      </c>
      <c r="P95" s="269">
        <f t="shared" si="26"/>
        <v>75</v>
      </c>
      <c r="T95" s="237"/>
      <c r="U95" s="237"/>
      <c r="V95" s="237"/>
      <c r="W95" s="237"/>
      <c r="X95" s="237"/>
      <c r="Y95" s="237"/>
      <c r="Z95" s="237"/>
      <c r="AA95" s="237"/>
      <c r="AB95" s="237"/>
      <c r="AC95" s="237"/>
      <c r="AD95" s="237"/>
      <c r="AE95" s="237"/>
      <c r="AF95" s="237"/>
      <c r="AG95" s="237"/>
      <c r="AH95" s="237"/>
    </row>
    <row r="96" ht="37.5" customHeight="1">
      <c r="A96" s="272" t="s">
        <v>28</v>
      </c>
      <c r="B96" s="273">
        <v>7</v>
      </c>
      <c r="C96" s="268">
        <v>4</v>
      </c>
      <c r="D96" s="274">
        <v>11</v>
      </c>
      <c r="E96" s="273">
        <v>11</v>
      </c>
      <c r="F96" s="268">
        <v>0</v>
      </c>
      <c r="G96" s="274">
        <v>11</v>
      </c>
      <c r="H96" s="273">
        <v>8</v>
      </c>
      <c r="I96" s="268">
        <v>0</v>
      </c>
      <c r="J96" s="274">
        <v>8</v>
      </c>
      <c r="K96" s="273">
        <v>0</v>
      </c>
      <c r="L96" s="268">
        <v>0</v>
      </c>
      <c r="M96" s="275">
        <v>0</v>
      </c>
      <c r="N96" s="267">
        <f t="shared" si="26"/>
        <v>26</v>
      </c>
      <c r="O96" s="268">
        <f t="shared" si="26"/>
        <v>4</v>
      </c>
      <c r="P96" s="269">
        <f t="shared" si="26"/>
        <v>30</v>
      </c>
      <c r="T96" s="237"/>
      <c r="U96" s="237"/>
      <c r="V96" s="237"/>
      <c r="W96" s="237"/>
      <c r="X96" s="237"/>
      <c r="Y96" s="237"/>
      <c r="Z96" s="237"/>
      <c r="AA96" s="237"/>
      <c r="AB96" s="237"/>
      <c r="AC96" s="237"/>
      <c r="AD96" s="237"/>
      <c r="AE96" s="237"/>
      <c r="AF96" s="237"/>
      <c r="AG96" s="237"/>
      <c r="AH96" s="237"/>
    </row>
    <row r="97" s="282" customFormat="1" ht="40.5" customHeight="1">
      <c r="A97" s="283" t="s">
        <v>67</v>
      </c>
      <c r="B97" s="284">
        <v>3</v>
      </c>
      <c r="C97" s="285">
        <v>9</v>
      </c>
      <c r="D97" s="286">
        <v>12</v>
      </c>
      <c r="E97" s="284">
        <v>6</v>
      </c>
      <c r="F97" s="285">
        <v>1</v>
      </c>
      <c r="G97" s="287">
        <v>7</v>
      </c>
      <c r="H97" s="288">
        <v>7</v>
      </c>
      <c r="I97" s="285">
        <v>0</v>
      </c>
      <c r="J97" s="286">
        <v>7</v>
      </c>
      <c r="K97" s="289">
        <v>0</v>
      </c>
      <c r="L97" s="290">
        <v>0</v>
      </c>
      <c r="M97" s="291">
        <v>0</v>
      </c>
      <c r="N97" s="292">
        <f t="shared" si="26"/>
        <v>16</v>
      </c>
      <c r="O97" s="293">
        <f t="shared" si="26"/>
        <v>10</v>
      </c>
      <c r="P97" s="294">
        <f t="shared" si="26"/>
        <v>26</v>
      </c>
      <c r="Q97" s="295"/>
      <c r="R97" s="1"/>
      <c r="S97" s="1"/>
      <c r="T97" s="237"/>
      <c r="U97" s="237"/>
      <c r="V97" s="237"/>
      <c r="W97" s="237"/>
      <c r="X97" s="237"/>
      <c r="Y97" s="237"/>
      <c r="Z97" s="237"/>
      <c r="AA97" s="237"/>
      <c r="AB97" s="237"/>
      <c r="AC97" s="237"/>
      <c r="AD97" s="237"/>
      <c r="AE97" s="237"/>
      <c r="AF97" s="237"/>
      <c r="AG97" s="237"/>
      <c r="AH97" s="237"/>
      <c r="AI97" s="1"/>
      <c r="AJ97" s="1"/>
      <c r="AK97" s="1"/>
      <c r="AL97" s="1"/>
      <c r="AM97" s="1"/>
    </row>
    <row r="98" ht="39" customHeight="1">
      <c r="A98" s="296" t="s">
        <v>68</v>
      </c>
      <c r="B98" s="297">
        <f>SUM(B88:B97)</f>
        <v>35</v>
      </c>
      <c r="C98" s="298">
        <f t="shared" ref="C98:O98" si="28">SUM(C88:C97)</f>
        <v>91</v>
      </c>
      <c r="D98" s="299">
        <f t="shared" si="28"/>
        <v>126</v>
      </c>
      <c r="E98" s="297">
        <f t="shared" si="28"/>
        <v>58</v>
      </c>
      <c r="F98" s="298">
        <f t="shared" si="28"/>
        <v>101</v>
      </c>
      <c r="G98" s="300">
        <f t="shared" si="28"/>
        <v>159</v>
      </c>
      <c r="H98" s="301">
        <f t="shared" si="28"/>
        <v>61</v>
      </c>
      <c r="I98" s="298">
        <f t="shared" si="28"/>
        <v>62</v>
      </c>
      <c r="J98" s="302">
        <f t="shared" si="28"/>
        <v>123</v>
      </c>
      <c r="K98" s="303">
        <f t="shared" si="28"/>
        <v>21</v>
      </c>
      <c r="L98" s="304">
        <f t="shared" si="28"/>
        <v>0</v>
      </c>
      <c r="M98" s="305">
        <f t="shared" si="28"/>
        <v>21</v>
      </c>
      <c r="N98" s="306">
        <f t="shared" si="28"/>
        <v>175</v>
      </c>
      <c r="O98" s="307">
        <f t="shared" si="28"/>
        <v>254</v>
      </c>
      <c r="P98" s="308">
        <f>SUM(P88:P97)</f>
        <v>429</v>
      </c>
      <c r="T98" s="237"/>
      <c r="U98" s="237"/>
      <c r="V98" s="237"/>
      <c r="W98" s="237"/>
      <c r="X98" s="237"/>
      <c r="Y98" s="237"/>
      <c r="Z98" s="237"/>
      <c r="AA98" s="237"/>
      <c r="AB98" s="237"/>
      <c r="AC98" s="237"/>
      <c r="AD98" s="237"/>
      <c r="AE98" s="237"/>
      <c r="AF98" s="237"/>
      <c r="AG98" s="237"/>
      <c r="AH98" s="237"/>
    </row>
    <row r="99" ht="10.5" customHeight="1">
      <c r="A99" s="236" t="s">
        <v>69</v>
      </c>
      <c r="B99" s="236"/>
      <c r="C99" s="236"/>
      <c r="D99" s="236"/>
      <c r="E99" s="236"/>
      <c r="F99" s="236"/>
      <c r="G99" s="236"/>
      <c r="H99" s="236"/>
      <c r="I99" s="236"/>
      <c r="J99" s="236"/>
      <c r="K99" s="236"/>
      <c r="L99" s="236"/>
      <c r="M99" s="236"/>
      <c r="N99" s="236"/>
      <c r="O99" s="236"/>
      <c r="P99" s="236"/>
      <c r="T99" s="237"/>
      <c r="U99" s="237"/>
      <c r="V99" s="237"/>
      <c r="W99" s="237"/>
      <c r="X99" s="237"/>
      <c r="Y99" s="237"/>
      <c r="Z99" s="237"/>
      <c r="AA99" s="237"/>
      <c r="AB99" s="237"/>
      <c r="AC99" s="237"/>
      <c r="AD99" s="237"/>
      <c r="AE99" s="237"/>
      <c r="AF99" s="237"/>
      <c r="AG99" s="237"/>
      <c r="AH99" s="237"/>
    </row>
    <row r="100" ht="31.5" customHeight="1">
      <c r="A100" s="238"/>
      <c r="B100" s="238"/>
      <c r="C100" s="238"/>
      <c r="D100" s="238"/>
      <c r="E100" s="238"/>
      <c r="F100" s="238"/>
      <c r="G100" s="238"/>
      <c r="H100" s="238"/>
      <c r="I100" s="238"/>
      <c r="J100" s="238"/>
      <c r="K100" s="238"/>
      <c r="L100" s="238"/>
      <c r="M100" s="238"/>
      <c r="N100" s="238"/>
      <c r="O100" s="238"/>
      <c r="P100" s="238"/>
      <c r="T100" s="237"/>
      <c r="U100" s="237"/>
      <c r="V100" s="237"/>
      <c r="W100" s="237"/>
      <c r="X100" s="237"/>
      <c r="Y100" s="237"/>
      <c r="Z100" s="237"/>
      <c r="AA100" s="237"/>
      <c r="AB100" s="237"/>
      <c r="AC100" s="237"/>
      <c r="AD100" s="237"/>
      <c r="AE100" s="237"/>
      <c r="AF100" s="237"/>
      <c r="AG100" s="237"/>
      <c r="AH100" s="237"/>
    </row>
    <row r="101" ht="28.5" customHeight="1">
      <c r="A101" s="239" t="s">
        <v>61</v>
      </c>
      <c r="B101" s="159" t="s">
        <v>10</v>
      </c>
      <c r="C101" s="160"/>
      <c r="D101" s="161"/>
      <c r="E101" s="162" t="s">
        <v>11</v>
      </c>
      <c r="F101" s="163"/>
      <c r="G101" s="164"/>
      <c r="H101" s="159" t="s">
        <v>37</v>
      </c>
      <c r="I101" s="160"/>
      <c r="J101" s="161"/>
      <c r="K101" s="159" t="s">
        <v>42</v>
      </c>
      <c r="L101" s="160"/>
      <c r="M101" s="161"/>
      <c r="N101" s="159" t="s">
        <v>43</v>
      </c>
      <c r="O101" s="160"/>
      <c r="P101" s="161"/>
      <c r="Q101" s="240" t="s">
        <v>62</v>
      </c>
      <c r="R101" s="241"/>
      <c r="S101" s="242"/>
      <c r="T101" s="237"/>
      <c r="U101" s="237"/>
      <c r="V101" s="237"/>
      <c r="W101" s="237"/>
      <c r="X101" s="237"/>
      <c r="Y101" s="237"/>
      <c r="Z101" s="237"/>
      <c r="AA101" s="237"/>
      <c r="AB101" s="237"/>
      <c r="AC101" s="237"/>
      <c r="AD101" s="237"/>
      <c r="AE101" s="237"/>
      <c r="AF101" s="237"/>
      <c r="AG101" s="237"/>
      <c r="AH101" s="237"/>
    </row>
    <row r="102" ht="54" customHeight="1">
      <c r="A102" s="243"/>
      <c r="B102" s="192" t="s">
        <v>16</v>
      </c>
      <c r="C102" s="168" t="s">
        <v>48</v>
      </c>
      <c r="D102" s="169" t="s">
        <v>18</v>
      </c>
      <c r="E102" s="192" t="s">
        <v>16</v>
      </c>
      <c r="F102" s="168" t="s">
        <v>48</v>
      </c>
      <c r="G102" s="169" t="s">
        <v>18</v>
      </c>
      <c r="H102" s="192" t="s">
        <v>16</v>
      </c>
      <c r="I102" s="168" t="s">
        <v>48</v>
      </c>
      <c r="J102" s="169" t="s">
        <v>18</v>
      </c>
      <c r="K102" s="192" t="s">
        <v>16</v>
      </c>
      <c r="L102" s="168" t="s">
        <v>48</v>
      </c>
      <c r="M102" s="169" t="s">
        <v>18</v>
      </c>
      <c r="N102" s="192" t="s">
        <v>16</v>
      </c>
      <c r="O102" s="168" t="s">
        <v>48</v>
      </c>
      <c r="P102" s="169" t="s">
        <v>18</v>
      </c>
      <c r="Q102" s="309" t="s">
        <v>16</v>
      </c>
      <c r="R102" s="168" t="s">
        <v>48</v>
      </c>
      <c r="S102" s="248" t="s">
        <v>18</v>
      </c>
      <c r="T102" s="237"/>
      <c r="U102" s="237"/>
      <c r="V102" s="237"/>
      <c r="W102" s="237"/>
      <c r="X102" s="237"/>
      <c r="Y102" s="237"/>
      <c r="Z102" s="237"/>
      <c r="AA102" s="237"/>
      <c r="AB102" s="237"/>
      <c r="AC102" s="237"/>
      <c r="AD102" s="237"/>
      <c r="AE102" s="237"/>
      <c r="AF102" s="237"/>
      <c r="AG102" s="237"/>
      <c r="AH102" s="237"/>
    </row>
    <row r="103" ht="24.75" customHeight="1">
      <c r="A103" s="249" t="s">
        <v>20</v>
      </c>
      <c r="B103" s="255">
        <v>0</v>
      </c>
      <c r="C103" s="256">
        <v>0</v>
      </c>
      <c r="D103" s="310">
        <v>0</v>
      </c>
      <c r="E103" s="255">
        <v>0</v>
      </c>
      <c r="F103" s="256">
        <v>0</v>
      </c>
      <c r="G103" s="310">
        <v>0</v>
      </c>
      <c r="H103" s="255">
        <v>0</v>
      </c>
      <c r="I103" s="256">
        <v>0</v>
      </c>
      <c r="J103" s="311">
        <v>0</v>
      </c>
      <c r="K103" s="256">
        <v>0</v>
      </c>
      <c r="L103" s="256">
        <v>3</v>
      </c>
      <c r="M103" s="257">
        <v>3</v>
      </c>
      <c r="N103" s="312">
        <v>0</v>
      </c>
      <c r="O103" s="313">
        <v>0</v>
      </c>
      <c r="P103" s="314">
        <v>0</v>
      </c>
      <c r="Q103" s="315">
        <f t="shared" ref="Q103:S106" si="29">B103+E103+H103+K103+N103</f>
        <v>0</v>
      </c>
      <c r="R103" s="259">
        <f t="shared" ref="R103:R104" si="30">C103+F103+I103+L103+O103</f>
        <v>3</v>
      </c>
      <c r="S103" s="316">
        <f t="shared" si="29"/>
        <v>3</v>
      </c>
      <c r="T103" s="237"/>
      <c r="U103" s="237"/>
      <c r="V103" s="237"/>
      <c r="W103" s="237"/>
      <c r="X103" s="237"/>
      <c r="Y103" s="237"/>
      <c r="Z103" s="237"/>
      <c r="AA103" s="237"/>
      <c r="AB103" s="237"/>
      <c r="AC103" s="237"/>
      <c r="AD103" s="237"/>
      <c r="AE103" s="237"/>
      <c r="AF103" s="237"/>
      <c r="AG103" s="237"/>
      <c r="AH103" s="237"/>
    </row>
    <row r="104" ht="41.25" customHeight="1">
      <c r="A104" s="249" t="s">
        <v>65</v>
      </c>
      <c r="B104" s="317">
        <v>0</v>
      </c>
      <c r="C104" s="265">
        <v>0</v>
      </c>
      <c r="D104" s="266">
        <v>0</v>
      </c>
      <c r="E104" s="317">
        <v>0</v>
      </c>
      <c r="F104" s="265">
        <v>0</v>
      </c>
      <c r="G104" s="266">
        <v>0</v>
      </c>
      <c r="H104" s="317">
        <v>0</v>
      </c>
      <c r="I104" s="265">
        <v>0</v>
      </c>
      <c r="J104" s="318">
        <v>0</v>
      </c>
      <c r="K104" s="265">
        <v>0</v>
      </c>
      <c r="L104" s="265">
        <v>0</v>
      </c>
      <c r="M104" s="319">
        <v>0</v>
      </c>
      <c r="N104" s="320">
        <v>0</v>
      </c>
      <c r="O104" s="321">
        <v>1</v>
      </c>
      <c r="P104" s="322">
        <v>1</v>
      </c>
      <c r="Q104" s="273">
        <f t="shared" si="29"/>
        <v>0</v>
      </c>
      <c r="R104" s="268">
        <f t="shared" si="30"/>
        <v>1</v>
      </c>
      <c r="S104" s="275">
        <f>D104+G104+J104+M104+P104</f>
        <v>1</v>
      </c>
      <c r="T104" s="237"/>
      <c r="U104" s="237"/>
      <c r="V104" s="237"/>
      <c r="W104" s="237"/>
      <c r="X104" s="237"/>
      <c r="Y104" s="237"/>
      <c r="Z104" s="237"/>
      <c r="AA104" s="237"/>
      <c r="AB104" s="237"/>
      <c r="AC104" s="237"/>
      <c r="AD104" s="237"/>
      <c r="AE104" s="237"/>
      <c r="AF104" s="237"/>
      <c r="AG104" s="237"/>
      <c r="AH104" s="237"/>
    </row>
    <row r="105" ht="25.5" customHeight="1">
      <c r="A105" s="277" t="s">
        <v>27</v>
      </c>
      <c r="B105" s="273">
        <v>0</v>
      </c>
      <c r="C105" s="268">
        <v>0</v>
      </c>
      <c r="D105" s="274">
        <v>0</v>
      </c>
      <c r="E105" s="273">
        <v>0</v>
      </c>
      <c r="F105" s="268">
        <v>0</v>
      </c>
      <c r="G105" s="274">
        <v>0</v>
      </c>
      <c r="H105" s="273">
        <v>0</v>
      </c>
      <c r="I105" s="268">
        <v>0</v>
      </c>
      <c r="J105" s="274">
        <v>0</v>
      </c>
      <c r="K105" s="273">
        <v>0</v>
      </c>
      <c r="L105" s="268">
        <v>1</v>
      </c>
      <c r="M105" s="275">
        <v>1</v>
      </c>
      <c r="N105" s="267">
        <v>0</v>
      </c>
      <c r="O105" s="268">
        <v>0</v>
      </c>
      <c r="P105" s="269">
        <v>0</v>
      </c>
      <c r="Q105" s="273">
        <f t="shared" si="29"/>
        <v>0</v>
      </c>
      <c r="R105" s="268">
        <f t="shared" si="29"/>
        <v>1</v>
      </c>
      <c r="S105" s="275">
        <f t="shared" si="29"/>
        <v>1</v>
      </c>
      <c r="T105" s="237"/>
      <c r="U105" s="237"/>
      <c r="V105" s="237"/>
      <c r="W105" s="237"/>
      <c r="X105" s="237"/>
      <c r="Y105" s="237"/>
      <c r="Z105" s="237"/>
      <c r="AA105" s="237"/>
      <c r="AB105" s="237"/>
      <c r="AC105" s="237"/>
      <c r="AD105" s="237"/>
      <c r="AE105" s="237"/>
      <c r="AF105" s="237"/>
      <c r="AG105" s="237"/>
      <c r="AH105" s="237"/>
    </row>
    <row r="106" ht="47.25" customHeight="1">
      <c r="A106" s="283" t="s">
        <v>70</v>
      </c>
      <c r="B106" s="289">
        <v>0</v>
      </c>
      <c r="C106" s="323">
        <v>0</v>
      </c>
      <c r="D106" s="324">
        <v>0</v>
      </c>
      <c r="E106" s="289">
        <v>0</v>
      </c>
      <c r="F106" s="290">
        <v>1</v>
      </c>
      <c r="G106" s="324">
        <v>1</v>
      </c>
      <c r="H106" s="289">
        <v>0</v>
      </c>
      <c r="I106" s="290">
        <v>0</v>
      </c>
      <c r="J106" s="325">
        <v>0</v>
      </c>
      <c r="K106" s="290">
        <v>0</v>
      </c>
      <c r="L106" s="290">
        <v>0</v>
      </c>
      <c r="M106" s="291">
        <v>0</v>
      </c>
      <c r="N106" s="292">
        <v>0</v>
      </c>
      <c r="O106" s="293">
        <v>0</v>
      </c>
      <c r="P106" s="294">
        <v>0</v>
      </c>
      <c r="Q106" s="326">
        <f t="shared" si="29"/>
        <v>0</v>
      </c>
      <c r="R106" s="293">
        <f t="shared" si="29"/>
        <v>1</v>
      </c>
      <c r="S106" s="327">
        <f t="shared" si="29"/>
        <v>1</v>
      </c>
      <c r="T106" s="237"/>
      <c r="U106" s="237"/>
      <c r="V106" s="237"/>
      <c r="W106" s="237"/>
      <c r="X106" s="237"/>
      <c r="Y106" s="237"/>
      <c r="Z106" s="237"/>
      <c r="AA106" s="237"/>
      <c r="AB106" s="237"/>
      <c r="AC106" s="237"/>
      <c r="AD106" s="237"/>
      <c r="AE106" s="237"/>
      <c r="AF106" s="237"/>
      <c r="AG106" s="237"/>
      <c r="AH106" s="237"/>
    </row>
    <row r="107" ht="29.25" customHeight="1">
      <c r="A107" s="296" t="s">
        <v>68</v>
      </c>
      <c r="B107" s="303">
        <f t="shared" ref="B107:S107" si="31">SUM(B103:B106)</f>
        <v>0</v>
      </c>
      <c r="C107" s="328">
        <f t="shared" si="31"/>
        <v>0</v>
      </c>
      <c r="D107" s="329">
        <f t="shared" si="31"/>
        <v>0</v>
      </c>
      <c r="E107" s="303">
        <f t="shared" si="31"/>
        <v>0</v>
      </c>
      <c r="F107" s="304">
        <f t="shared" si="31"/>
        <v>1</v>
      </c>
      <c r="G107" s="329">
        <f t="shared" si="31"/>
        <v>1</v>
      </c>
      <c r="H107" s="330">
        <f t="shared" si="31"/>
        <v>0</v>
      </c>
      <c r="I107" s="331">
        <f t="shared" si="31"/>
        <v>0</v>
      </c>
      <c r="J107" s="332">
        <f t="shared" si="31"/>
        <v>0</v>
      </c>
      <c r="K107" s="304">
        <f t="shared" si="31"/>
        <v>0</v>
      </c>
      <c r="L107" s="304">
        <f t="shared" si="31"/>
        <v>4</v>
      </c>
      <c r="M107" s="304">
        <f t="shared" si="31"/>
        <v>4</v>
      </c>
      <c r="N107" s="306">
        <f t="shared" si="31"/>
        <v>0</v>
      </c>
      <c r="O107" s="307">
        <f t="shared" si="31"/>
        <v>1</v>
      </c>
      <c r="P107" s="308">
        <f t="shared" si="31"/>
        <v>1</v>
      </c>
      <c r="Q107" s="333">
        <f t="shared" si="31"/>
        <v>0</v>
      </c>
      <c r="R107" s="334">
        <f t="shared" si="31"/>
        <v>6</v>
      </c>
      <c r="S107" s="335">
        <f t="shared" si="31"/>
        <v>6</v>
      </c>
      <c r="T107" s="237"/>
      <c r="U107" s="237"/>
      <c r="V107" s="237"/>
      <c r="W107" s="237"/>
      <c r="X107" s="237"/>
      <c r="Y107" s="237"/>
      <c r="Z107" s="237"/>
      <c r="AA107" s="237"/>
      <c r="AB107" s="237"/>
      <c r="AC107" s="237"/>
      <c r="AD107" s="237"/>
      <c r="AE107" s="237"/>
      <c r="AF107" s="237"/>
      <c r="AG107" s="237"/>
      <c r="AH107" s="237"/>
      <c r="AI107" s="282"/>
    </row>
    <row r="108" ht="26.25" customHeight="1">
      <c r="A108" s="336"/>
      <c r="B108" s="337"/>
      <c r="C108" s="338"/>
      <c r="D108" s="337"/>
      <c r="E108" s="337"/>
      <c r="F108" s="337"/>
      <c r="G108" s="337"/>
      <c r="H108" s="337"/>
      <c r="I108" s="337"/>
      <c r="J108" s="337"/>
      <c r="K108" s="337"/>
      <c r="L108" s="337"/>
      <c r="M108" s="337"/>
      <c r="N108" s="339"/>
      <c r="O108" s="339"/>
      <c r="P108" s="339"/>
      <c r="Q108" s="339"/>
      <c r="R108" s="339"/>
      <c r="S108" s="339"/>
      <c r="T108" s="237"/>
      <c r="U108" s="237"/>
      <c r="V108" s="237"/>
      <c r="W108" s="237"/>
      <c r="X108" s="237"/>
      <c r="Y108" s="237"/>
      <c r="Z108" s="237"/>
      <c r="AA108" s="237"/>
      <c r="AB108" s="237"/>
      <c r="AC108" s="237"/>
      <c r="AD108" s="237"/>
      <c r="AE108" s="237"/>
      <c r="AF108" s="237"/>
      <c r="AG108" s="237"/>
      <c r="AH108" s="237"/>
    </row>
    <row r="109" ht="24.75" customHeight="1">
      <c r="A109" s="340" t="s">
        <v>71</v>
      </c>
      <c r="B109" s="341">
        <f>N98+Q107</f>
        <v>175</v>
      </c>
      <c r="C109" s="341">
        <f>O98+R107</f>
        <v>260</v>
      </c>
      <c r="D109" s="342">
        <f>P98+S107</f>
        <v>435</v>
      </c>
      <c r="E109" s="337"/>
      <c r="F109" s="337"/>
      <c r="G109" s="337"/>
      <c r="H109" s="337"/>
      <c r="I109" s="337"/>
      <c r="J109" s="337"/>
      <c r="K109" s="337"/>
      <c r="L109" s="337"/>
      <c r="M109" s="337"/>
      <c r="N109" s="339"/>
      <c r="O109" s="339"/>
      <c r="P109" s="339"/>
      <c r="Q109" s="339"/>
      <c r="R109" s="339"/>
      <c r="S109" s="339"/>
      <c r="T109" s="343"/>
      <c r="U109" s="343"/>
      <c r="V109" s="343"/>
      <c r="W109" s="343"/>
      <c r="X109" s="343"/>
      <c r="Y109" s="343"/>
      <c r="Z109" s="343"/>
      <c r="AA109" s="343"/>
      <c r="AB109" s="343"/>
      <c r="AC109" s="343"/>
      <c r="AD109" s="343"/>
      <c r="AE109" s="343"/>
      <c r="AF109" s="343"/>
      <c r="AG109" s="343"/>
      <c r="AH109" s="343"/>
    </row>
    <row r="110" ht="7.5" hidden="1" customHeight="1">
      <c r="A110" s="344" t="s">
        <v>72</v>
      </c>
      <c r="B110" s="344"/>
      <c r="C110" s="344"/>
      <c r="D110" s="344"/>
      <c r="E110" s="344"/>
      <c r="F110" s="344"/>
      <c r="G110" s="344"/>
      <c r="H110" s="344"/>
      <c r="I110" s="344"/>
      <c r="J110" s="344"/>
      <c r="K110" s="344"/>
      <c r="L110" s="344"/>
      <c r="M110" s="344"/>
      <c r="N110" s="344"/>
      <c r="O110" s="344"/>
      <c r="P110" s="344"/>
      <c r="Q110" s="237"/>
      <c r="R110" s="237"/>
      <c r="S110" s="237"/>
      <c r="T110" s="343"/>
      <c r="U110" s="343"/>
      <c r="V110" s="343"/>
      <c r="W110" s="343"/>
      <c r="X110" s="343"/>
      <c r="Y110" s="343"/>
      <c r="Z110" s="343"/>
      <c r="AA110" s="343"/>
      <c r="AB110" s="343"/>
      <c r="AC110" s="343"/>
      <c r="AD110" s="343"/>
      <c r="AE110" s="343"/>
      <c r="AF110" s="343"/>
      <c r="AG110" s="343"/>
      <c r="AH110" s="343"/>
    </row>
    <row r="111" ht="49.5" customHeight="1">
      <c r="A111" s="345" t="s">
        <v>73</v>
      </c>
      <c r="B111" s="345"/>
      <c r="C111" s="345"/>
      <c r="D111" s="345"/>
      <c r="E111" s="345"/>
      <c r="F111" s="345"/>
      <c r="G111" s="345"/>
      <c r="H111" s="345"/>
      <c r="I111" s="345"/>
      <c r="J111" s="345"/>
      <c r="K111" s="345"/>
      <c r="L111" s="345"/>
      <c r="M111" s="345"/>
      <c r="N111" s="345"/>
      <c r="O111" s="345"/>
      <c r="P111" s="345"/>
      <c r="Q111" s="343"/>
      <c r="R111" s="343"/>
      <c r="S111" s="343"/>
      <c r="T111" s="237"/>
      <c r="U111" s="237"/>
      <c r="V111" s="237"/>
      <c r="W111" s="237"/>
      <c r="X111" s="237"/>
      <c r="Y111" s="237"/>
      <c r="Z111" s="237"/>
      <c r="AA111" s="237"/>
      <c r="AB111" s="237"/>
      <c r="AC111" s="237"/>
      <c r="AD111" s="237"/>
      <c r="AE111" s="237"/>
      <c r="AF111" s="237"/>
      <c r="AG111" s="237"/>
      <c r="AH111" s="237"/>
    </row>
    <row r="112" ht="26.25" customHeight="1">
      <c r="A112" s="345" t="s">
        <v>74</v>
      </c>
      <c r="B112" s="345"/>
      <c r="C112" s="345"/>
      <c r="D112" s="345"/>
      <c r="E112" s="345"/>
      <c r="F112" s="345"/>
      <c r="G112" s="345"/>
      <c r="H112" s="345"/>
      <c r="I112" s="345"/>
      <c r="J112" s="345"/>
      <c r="K112" s="345"/>
      <c r="L112" s="345"/>
      <c r="M112" s="345"/>
      <c r="N112" s="345"/>
      <c r="O112" s="345"/>
      <c r="P112" s="345"/>
      <c r="Q112" s="343"/>
      <c r="R112" s="343"/>
      <c r="S112" s="343"/>
      <c r="T112" s="237"/>
      <c r="U112" s="237"/>
      <c r="V112" s="237"/>
      <c r="W112" s="237"/>
      <c r="X112" s="237"/>
      <c r="Y112" s="237"/>
      <c r="Z112" s="237"/>
      <c r="AA112" s="237"/>
      <c r="AB112" s="237"/>
      <c r="AC112" s="237"/>
      <c r="AD112" s="237"/>
      <c r="AE112" s="237"/>
      <c r="AF112" s="237"/>
      <c r="AG112" s="237"/>
      <c r="AH112" s="237"/>
    </row>
    <row r="113" ht="42.75" customHeight="1">
      <c r="A113" s="346" t="s">
        <v>61</v>
      </c>
      <c r="B113" s="347" t="s">
        <v>10</v>
      </c>
      <c r="C113" s="348"/>
      <c r="D113" s="349"/>
      <c r="E113" s="347" t="s">
        <v>11</v>
      </c>
      <c r="F113" s="348"/>
      <c r="G113" s="349"/>
      <c r="H113" s="347" t="s">
        <v>37</v>
      </c>
      <c r="I113" s="348"/>
      <c r="J113" s="349"/>
      <c r="K113" s="347" t="s">
        <v>42</v>
      </c>
      <c r="L113" s="348"/>
      <c r="M113" s="349"/>
      <c r="N113" s="347" t="s">
        <v>9</v>
      </c>
      <c r="O113" s="349"/>
      <c r="P113" s="346" t="s">
        <v>75</v>
      </c>
      <c r="Q113" s="237"/>
      <c r="R113" s="237"/>
      <c r="S113" s="237"/>
      <c r="T113" s="237"/>
      <c r="U113" s="237"/>
      <c r="V113" s="237"/>
      <c r="W113" s="237"/>
      <c r="X113" s="237"/>
      <c r="Y113" s="237"/>
      <c r="Z113" s="237"/>
      <c r="AA113" s="237"/>
      <c r="AB113" s="237"/>
      <c r="AC113" s="237"/>
      <c r="AD113" s="237"/>
      <c r="AE113" s="237"/>
      <c r="AF113" s="237"/>
      <c r="AG113" s="237"/>
      <c r="AH113" s="237"/>
    </row>
    <row r="114" ht="0.75" customHeight="1">
      <c r="A114" s="350"/>
      <c r="B114" s="351"/>
      <c r="C114" s="352"/>
      <c r="D114" s="353"/>
      <c r="E114" s="351"/>
      <c r="F114" s="352"/>
      <c r="G114" s="353"/>
      <c r="H114" s="351"/>
      <c r="I114" s="352"/>
      <c r="J114" s="353"/>
      <c r="K114" s="351"/>
      <c r="L114" s="352"/>
      <c r="M114" s="353"/>
      <c r="N114" s="351"/>
      <c r="O114" s="353"/>
      <c r="P114" s="350"/>
      <c r="Q114" s="237"/>
      <c r="R114" s="237"/>
      <c r="S114" s="237"/>
      <c r="T114" s="237"/>
      <c r="U114" s="237"/>
      <c r="V114" s="237"/>
      <c r="W114" s="237"/>
      <c r="X114" s="237"/>
      <c r="Y114" s="237"/>
      <c r="Z114" s="237"/>
      <c r="AA114" s="237"/>
      <c r="AB114" s="237"/>
      <c r="AC114" s="237"/>
      <c r="AD114" s="237"/>
      <c r="AE114" s="237"/>
      <c r="AF114" s="237"/>
      <c r="AG114" s="237"/>
      <c r="AH114" s="237"/>
    </row>
    <row r="115" ht="60">
      <c r="A115" s="354"/>
      <c r="B115" s="192" t="s">
        <v>16</v>
      </c>
      <c r="C115" s="168" t="s">
        <v>48</v>
      </c>
      <c r="D115" s="169" t="s">
        <v>18</v>
      </c>
      <c r="E115" s="192" t="s">
        <v>16</v>
      </c>
      <c r="F115" s="168" t="s">
        <v>48</v>
      </c>
      <c r="G115" s="169" t="s">
        <v>18</v>
      </c>
      <c r="H115" s="192" t="s">
        <v>16</v>
      </c>
      <c r="I115" s="168" t="s">
        <v>48</v>
      </c>
      <c r="J115" s="169" t="s">
        <v>18</v>
      </c>
      <c r="K115" s="192" t="s">
        <v>16</v>
      </c>
      <c r="L115" s="168" t="s">
        <v>48</v>
      </c>
      <c r="M115" s="169" t="s">
        <v>18</v>
      </c>
      <c r="N115" s="192" t="s">
        <v>16</v>
      </c>
      <c r="O115" s="168" t="s">
        <v>48</v>
      </c>
      <c r="P115" s="354"/>
      <c r="Q115" s="237"/>
      <c r="R115" s="237"/>
      <c r="S115" s="237"/>
      <c r="T115" s="237"/>
      <c r="U115" s="237"/>
      <c r="V115" s="237"/>
      <c r="W115" s="237"/>
      <c r="X115" s="237"/>
      <c r="Y115" s="237"/>
      <c r="Z115" s="237"/>
      <c r="AA115" s="237"/>
      <c r="AB115" s="237"/>
      <c r="AC115" s="237"/>
      <c r="AD115" s="237"/>
      <c r="AE115" s="237"/>
      <c r="AF115" s="237"/>
      <c r="AG115" s="237"/>
      <c r="AH115" s="237"/>
    </row>
    <row r="116" ht="30.75" customHeight="1">
      <c r="A116" s="355" t="s">
        <v>76</v>
      </c>
      <c r="B116" s="356">
        <v>85</v>
      </c>
      <c r="C116" s="357">
        <v>192</v>
      </c>
      <c r="D116" s="358">
        <v>277</v>
      </c>
      <c r="E116" s="356">
        <v>91</v>
      </c>
      <c r="F116" s="357">
        <v>153</v>
      </c>
      <c r="G116" s="358">
        <v>244</v>
      </c>
      <c r="H116" s="356">
        <v>104</v>
      </c>
      <c r="I116" s="357">
        <v>133</v>
      </c>
      <c r="J116" s="358">
        <v>237</v>
      </c>
      <c r="K116" s="356">
        <v>77</v>
      </c>
      <c r="L116" s="357">
        <v>64</v>
      </c>
      <c r="M116" s="359">
        <v>141</v>
      </c>
      <c r="N116" s="360">
        <f t="shared" ref="N116:P124" si="32">B116+E116+H116+K116</f>
        <v>357</v>
      </c>
      <c r="O116" s="361">
        <f t="shared" si="32"/>
        <v>542</v>
      </c>
      <c r="P116" s="362">
        <f t="shared" si="32"/>
        <v>899</v>
      </c>
      <c r="Q116" s="237"/>
      <c r="R116" s="237"/>
      <c r="S116" s="237"/>
      <c r="T116" s="237"/>
      <c r="U116" s="237"/>
      <c r="V116" s="237"/>
      <c r="W116" s="237"/>
      <c r="X116" s="237"/>
      <c r="Y116" s="237"/>
      <c r="Z116" s="237"/>
      <c r="AA116" s="237"/>
      <c r="AB116" s="237"/>
      <c r="AC116" s="237"/>
      <c r="AD116" s="237" t="s">
        <v>77</v>
      </c>
      <c r="AE116" s="237"/>
      <c r="AF116" s="237"/>
      <c r="AG116" s="237"/>
      <c r="AH116" s="237"/>
    </row>
    <row r="117" ht="40.5" customHeight="1">
      <c r="A117" s="363" t="s">
        <v>78</v>
      </c>
      <c r="B117" s="364">
        <v>64</v>
      </c>
      <c r="C117" s="365">
        <v>69</v>
      </c>
      <c r="D117" s="366">
        <v>133</v>
      </c>
      <c r="E117" s="364">
        <v>93</v>
      </c>
      <c r="F117" s="365">
        <v>85</v>
      </c>
      <c r="G117" s="366">
        <v>178</v>
      </c>
      <c r="H117" s="364">
        <v>102</v>
      </c>
      <c r="I117" s="365">
        <v>36</v>
      </c>
      <c r="J117" s="367">
        <v>138</v>
      </c>
      <c r="K117" s="368">
        <v>39</v>
      </c>
      <c r="L117" s="365">
        <v>11</v>
      </c>
      <c r="M117" s="367">
        <v>50</v>
      </c>
      <c r="N117" s="360">
        <f t="shared" si="32"/>
        <v>298</v>
      </c>
      <c r="O117" s="361">
        <f t="shared" si="32"/>
        <v>201</v>
      </c>
      <c r="P117" s="362">
        <f t="shared" si="32"/>
        <v>499</v>
      </c>
      <c r="Q117" s="237"/>
      <c r="R117" s="237"/>
      <c r="S117" s="237"/>
      <c r="T117" s="237"/>
      <c r="U117" s="237"/>
      <c r="V117" s="237"/>
      <c r="W117" s="237"/>
      <c r="X117" s="237"/>
      <c r="Y117" s="237"/>
      <c r="Z117" s="237"/>
      <c r="AA117" s="237"/>
      <c r="AB117" s="237"/>
      <c r="AC117" s="237"/>
      <c r="AD117" s="237"/>
      <c r="AE117" s="237"/>
      <c r="AF117" s="237"/>
      <c r="AG117" s="237"/>
      <c r="AH117" s="237"/>
    </row>
    <row r="118" ht="25.5" customHeight="1">
      <c r="A118" s="369" t="s">
        <v>79</v>
      </c>
      <c r="B118" s="364">
        <v>72</v>
      </c>
      <c r="C118" s="365">
        <v>56</v>
      </c>
      <c r="D118" s="366">
        <v>128</v>
      </c>
      <c r="E118" s="364">
        <v>102</v>
      </c>
      <c r="F118" s="365">
        <v>24</v>
      </c>
      <c r="G118" s="366">
        <v>126</v>
      </c>
      <c r="H118" s="364">
        <v>112</v>
      </c>
      <c r="I118" s="365">
        <v>32</v>
      </c>
      <c r="J118" s="366">
        <v>144</v>
      </c>
      <c r="K118" s="364">
        <v>62</v>
      </c>
      <c r="L118" s="365">
        <v>17</v>
      </c>
      <c r="M118" s="367">
        <v>79</v>
      </c>
      <c r="N118" s="360">
        <f t="shared" si="32"/>
        <v>348</v>
      </c>
      <c r="O118" s="361">
        <f t="shared" si="32"/>
        <v>129</v>
      </c>
      <c r="P118" s="362">
        <f t="shared" si="32"/>
        <v>477</v>
      </c>
      <c r="Q118" s="237"/>
      <c r="R118" s="237"/>
      <c r="S118" s="237"/>
      <c r="T118" s="237"/>
      <c r="U118" s="237"/>
      <c r="V118" s="237"/>
      <c r="W118" s="237"/>
      <c r="X118" s="237"/>
      <c r="Y118" s="237"/>
      <c r="Z118" s="237"/>
      <c r="AA118" s="237"/>
      <c r="AB118" s="237"/>
      <c r="AC118" s="237"/>
      <c r="AD118" s="237"/>
      <c r="AE118" s="237"/>
      <c r="AF118" s="237"/>
      <c r="AG118" s="237"/>
      <c r="AH118" s="237"/>
    </row>
    <row r="119" ht="42.75" customHeight="1">
      <c r="A119" s="370" t="s">
        <v>80</v>
      </c>
      <c r="B119" s="371">
        <v>75</v>
      </c>
      <c r="C119" s="372">
        <v>80</v>
      </c>
      <c r="D119" s="373">
        <v>155</v>
      </c>
      <c r="E119" s="371">
        <v>118</v>
      </c>
      <c r="F119" s="372">
        <v>50</v>
      </c>
      <c r="G119" s="373">
        <v>168</v>
      </c>
      <c r="H119" s="371">
        <v>121</v>
      </c>
      <c r="I119" s="372">
        <v>43</v>
      </c>
      <c r="J119" s="373">
        <v>164</v>
      </c>
      <c r="K119" s="371">
        <v>104</v>
      </c>
      <c r="L119" s="372">
        <v>25</v>
      </c>
      <c r="M119" s="374">
        <v>129</v>
      </c>
      <c r="N119" s="360">
        <f t="shared" si="32"/>
        <v>418</v>
      </c>
      <c r="O119" s="361">
        <f t="shared" si="32"/>
        <v>198</v>
      </c>
      <c r="P119" s="362">
        <f t="shared" si="32"/>
        <v>616</v>
      </c>
      <c r="Q119" s="237"/>
      <c r="R119" s="237"/>
      <c r="S119" s="237"/>
      <c r="T119" s="237"/>
      <c r="U119" s="237"/>
      <c r="V119" s="237"/>
      <c r="W119" s="237"/>
      <c r="X119" s="237"/>
      <c r="Y119" s="237"/>
      <c r="Z119" s="237"/>
      <c r="AA119" s="237"/>
      <c r="AB119" s="237"/>
      <c r="AC119" s="237"/>
      <c r="AD119" s="237"/>
      <c r="AE119" s="237"/>
      <c r="AF119" s="237"/>
      <c r="AG119" s="237"/>
      <c r="AH119" s="237"/>
    </row>
    <row r="120" ht="30.75" customHeight="1">
      <c r="A120" s="369" t="s">
        <v>81</v>
      </c>
      <c r="B120" s="375">
        <v>61</v>
      </c>
      <c r="C120" s="376">
        <v>79</v>
      </c>
      <c r="D120" s="270">
        <v>140</v>
      </c>
      <c r="E120" s="375">
        <v>80</v>
      </c>
      <c r="F120" s="376">
        <v>31</v>
      </c>
      <c r="G120" s="264">
        <v>111</v>
      </c>
      <c r="H120" s="377">
        <v>77</v>
      </c>
      <c r="I120" s="376">
        <v>17</v>
      </c>
      <c r="J120" s="270">
        <v>94</v>
      </c>
      <c r="K120" s="375">
        <v>26</v>
      </c>
      <c r="L120" s="376">
        <v>17</v>
      </c>
      <c r="M120" s="264">
        <v>43</v>
      </c>
      <c r="N120" s="360">
        <f t="shared" si="32"/>
        <v>244</v>
      </c>
      <c r="O120" s="361">
        <f t="shared" si="32"/>
        <v>144</v>
      </c>
      <c r="P120" s="362">
        <f t="shared" si="32"/>
        <v>388</v>
      </c>
      <c r="Q120" s="237"/>
      <c r="R120" s="237"/>
      <c r="S120" s="237"/>
      <c r="T120" s="237"/>
      <c r="U120" s="237"/>
      <c r="V120" s="237"/>
      <c r="W120" s="237"/>
      <c r="X120" s="237"/>
      <c r="Y120" s="237"/>
      <c r="Z120" s="237"/>
      <c r="AA120" s="237"/>
      <c r="AB120" s="237"/>
      <c r="AC120" s="237"/>
      <c r="AD120" s="237"/>
      <c r="AE120" s="237"/>
      <c r="AF120" s="237"/>
      <c r="AG120" s="237"/>
      <c r="AH120" s="237"/>
    </row>
    <row r="121" ht="45.75" customHeight="1">
      <c r="A121" s="378" t="s">
        <v>82</v>
      </c>
      <c r="B121" s="379">
        <v>90</v>
      </c>
      <c r="C121" s="380">
        <v>358</v>
      </c>
      <c r="D121" s="381">
        <v>448</v>
      </c>
      <c r="E121" s="379">
        <v>132</v>
      </c>
      <c r="F121" s="380">
        <v>158</v>
      </c>
      <c r="G121" s="381">
        <v>290</v>
      </c>
      <c r="H121" s="379">
        <v>72</v>
      </c>
      <c r="I121" s="380">
        <v>106</v>
      </c>
      <c r="J121" s="381">
        <v>178</v>
      </c>
      <c r="K121" s="379">
        <v>0</v>
      </c>
      <c r="L121" s="380">
        <v>0</v>
      </c>
      <c r="M121" s="382">
        <v>0</v>
      </c>
      <c r="N121" s="383">
        <f t="shared" si="32"/>
        <v>294</v>
      </c>
      <c r="O121" s="384">
        <f>C121+F121+I121+L121</f>
        <v>622</v>
      </c>
      <c r="P121" s="385">
        <f t="shared" si="32"/>
        <v>916</v>
      </c>
      <c r="Q121" s="237"/>
      <c r="R121" s="237"/>
      <c r="S121" s="237"/>
      <c r="T121" s="237"/>
      <c r="U121" s="237"/>
      <c r="V121" s="237"/>
      <c r="W121" s="237"/>
      <c r="X121" s="237"/>
      <c r="Y121" s="237"/>
      <c r="Z121" s="237"/>
      <c r="AA121" s="237"/>
      <c r="AB121" s="237"/>
      <c r="AC121" s="237"/>
      <c r="AD121" s="237"/>
      <c r="AE121" s="237"/>
      <c r="AF121" s="237"/>
      <c r="AG121" s="237"/>
      <c r="AH121" s="237"/>
    </row>
    <row r="122" ht="43.5" customHeight="1">
      <c r="A122" s="386" t="s">
        <v>83</v>
      </c>
      <c r="B122" s="364">
        <v>0</v>
      </c>
      <c r="C122" s="365">
        <v>12</v>
      </c>
      <c r="D122" s="366">
        <v>12</v>
      </c>
      <c r="E122" s="364">
        <v>0</v>
      </c>
      <c r="F122" s="365">
        <v>0</v>
      </c>
      <c r="G122" s="366">
        <v>0</v>
      </c>
      <c r="H122" s="364">
        <v>0</v>
      </c>
      <c r="I122" s="365">
        <v>0</v>
      </c>
      <c r="J122" s="366">
        <v>0</v>
      </c>
      <c r="K122" s="364">
        <v>0</v>
      </c>
      <c r="L122" s="365">
        <v>0</v>
      </c>
      <c r="M122" s="367">
        <v>0</v>
      </c>
      <c r="N122" s="276">
        <f t="shared" si="32"/>
        <v>0</v>
      </c>
      <c r="O122" s="274">
        <f t="shared" si="32"/>
        <v>12</v>
      </c>
      <c r="P122" s="362">
        <f t="shared" si="32"/>
        <v>12</v>
      </c>
      <c r="Y122" s="237"/>
      <c r="Z122" s="237"/>
      <c r="AA122" s="237"/>
      <c r="AB122" s="237"/>
      <c r="AC122" s="237"/>
      <c r="AD122" s="237"/>
      <c r="AE122" s="237"/>
      <c r="AF122" s="237"/>
      <c r="AG122" s="237"/>
      <c r="AH122" s="237"/>
    </row>
    <row r="123" ht="31.5" customHeight="1">
      <c r="A123" s="84" t="s">
        <v>32</v>
      </c>
      <c r="B123" s="387">
        <v>0</v>
      </c>
      <c r="C123" s="388">
        <v>93</v>
      </c>
      <c r="D123" s="389">
        <v>93</v>
      </c>
      <c r="E123" s="387">
        <v>0</v>
      </c>
      <c r="F123" s="388">
        <v>48</v>
      </c>
      <c r="G123" s="389">
        <v>48</v>
      </c>
      <c r="H123" s="387">
        <v>0</v>
      </c>
      <c r="I123" s="388">
        <v>0</v>
      </c>
      <c r="J123" s="389">
        <v>0</v>
      </c>
      <c r="K123" s="387">
        <v>0</v>
      </c>
      <c r="L123" s="388">
        <v>0</v>
      </c>
      <c r="M123" s="390">
        <v>0</v>
      </c>
      <c r="N123" s="360">
        <f t="shared" si="32"/>
        <v>0</v>
      </c>
      <c r="O123" s="361">
        <f t="shared" si="32"/>
        <v>141</v>
      </c>
      <c r="P123" s="391">
        <f t="shared" si="32"/>
        <v>141</v>
      </c>
      <c r="Y123" s="237"/>
      <c r="Z123" s="237"/>
      <c r="AA123" s="237"/>
      <c r="AB123" s="237"/>
      <c r="AC123" s="237"/>
      <c r="AD123" s="237"/>
      <c r="AE123" s="237"/>
      <c r="AF123" s="237"/>
      <c r="AG123" s="237"/>
      <c r="AH123" s="237"/>
    </row>
    <row r="124" ht="48.75" customHeight="1">
      <c r="A124" s="227" t="s">
        <v>84</v>
      </c>
      <c r="B124" s="392">
        <v>65</v>
      </c>
      <c r="C124" s="393">
        <v>234</v>
      </c>
      <c r="D124" s="394">
        <v>299</v>
      </c>
      <c r="E124" s="392">
        <v>60</v>
      </c>
      <c r="F124" s="393">
        <v>239</v>
      </c>
      <c r="G124" s="394">
        <v>299</v>
      </c>
      <c r="H124" s="392">
        <v>71</v>
      </c>
      <c r="I124" s="393">
        <v>107</v>
      </c>
      <c r="J124" s="394">
        <v>178</v>
      </c>
      <c r="K124" s="392">
        <v>59</v>
      </c>
      <c r="L124" s="393">
        <v>49</v>
      </c>
      <c r="M124" s="395">
        <v>108</v>
      </c>
      <c r="N124" s="360">
        <f t="shared" si="32"/>
        <v>255</v>
      </c>
      <c r="O124" s="361">
        <f t="shared" si="32"/>
        <v>629</v>
      </c>
      <c r="P124" s="362">
        <f t="shared" si="32"/>
        <v>884</v>
      </c>
      <c r="Q124" s="237"/>
      <c r="R124" s="237"/>
      <c r="S124" s="237"/>
      <c r="T124" s="237"/>
      <c r="U124" s="237"/>
      <c r="V124" s="237"/>
      <c r="W124" s="237"/>
      <c r="X124" s="237"/>
      <c r="Y124" s="237"/>
      <c r="Z124" s="237"/>
      <c r="AA124" s="237"/>
      <c r="AB124" s="237"/>
      <c r="AC124" s="237"/>
      <c r="AD124" s="237"/>
      <c r="AE124" s="237"/>
      <c r="AF124" s="237"/>
      <c r="AG124" s="237"/>
      <c r="AH124" s="237"/>
    </row>
    <row r="125" ht="31.5" customHeight="1">
      <c r="A125" s="396" t="s">
        <v>85</v>
      </c>
      <c r="B125" s="397">
        <f t="shared" ref="B125:P125" si="33">SUM(B116:B124)</f>
        <v>512</v>
      </c>
      <c r="C125" s="398">
        <f t="shared" si="33"/>
        <v>1173</v>
      </c>
      <c r="D125" s="399">
        <f t="shared" si="33"/>
        <v>1685</v>
      </c>
      <c r="E125" s="397">
        <f t="shared" si="33"/>
        <v>676</v>
      </c>
      <c r="F125" s="398">
        <f t="shared" si="33"/>
        <v>788</v>
      </c>
      <c r="G125" s="399">
        <f t="shared" si="33"/>
        <v>1464</v>
      </c>
      <c r="H125" s="397">
        <f t="shared" si="33"/>
        <v>659</v>
      </c>
      <c r="I125" s="398">
        <f t="shared" si="33"/>
        <v>474</v>
      </c>
      <c r="J125" s="400">
        <f t="shared" si="33"/>
        <v>1133</v>
      </c>
      <c r="K125" s="401">
        <f t="shared" si="33"/>
        <v>367</v>
      </c>
      <c r="L125" s="398">
        <f t="shared" si="33"/>
        <v>183</v>
      </c>
      <c r="M125" s="400">
        <f t="shared" si="33"/>
        <v>550</v>
      </c>
      <c r="N125" s="402">
        <f t="shared" si="33"/>
        <v>2214</v>
      </c>
      <c r="O125" s="403">
        <f t="shared" si="33"/>
        <v>2618</v>
      </c>
      <c r="P125" s="404">
        <f t="shared" si="33"/>
        <v>4832</v>
      </c>
      <c r="Q125" s="237"/>
      <c r="R125" s="237"/>
      <c r="S125" s="237"/>
      <c r="T125" s="237"/>
      <c r="U125" s="237"/>
      <c r="V125" s="237"/>
      <c r="W125" s="237"/>
      <c r="X125" s="237"/>
      <c r="Y125" s="237"/>
      <c r="Z125" s="237"/>
      <c r="AA125" s="237"/>
      <c r="AB125" s="237"/>
      <c r="AC125" s="237"/>
      <c r="AD125" s="237"/>
      <c r="AE125" s="237"/>
      <c r="AF125" s="237"/>
      <c r="AG125" s="237"/>
      <c r="AH125" s="237"/>
    </row>
    <row r="126" ht="30" customHeight="1">
      <c r="A126" s="405" t="s">
        <v>86</v>
      </c>
      <c r="B126" s="405"/>
      <c r="C126" s="405"/>
      <c r="D126" s="405"/>
      <c r="E126" s="405"/>
      <c r="F126" s="405"/>
      <c r="G126" s="405"/>
      <c r="H126" s="405"/>
      <c r="I126" s="405"/>
      <c r="J126" s="405"/>
      <c r="K126" s="405"/>
      <c r="L126" s="405"/>
      <c r="M126" s="405"/>
      <c r="N126" s="405"/>
      <c r="O126" s="405"/>
      <c r="P126" s="405"/>
      <c r="Q126" s="237"/>
      <c r="R126" s="237"/>
      <c r="S126" s="237"/>
      <c r="T126" s="237"/>
      <c r="U126" s="237"/>
      <c r="V126" s="237"/>
      <c r="W126" s="237"/>
      <c r="X126" s="237"/>
      <c r="Y126" s="237"/>
      <c r="Z126" s="237"/>
      <c r="AA126" s="237"/>
      <c r="AB126" s="237"/>
      <c r="AC126" s="237"/>
      <c r="AD126" s="237"/>
      <c r="AE126" s="237"/>
      <c r="AF126" s="237"/>
      <c r="AG126" s="237"/>
      <c r="AH126" s="237"/>
    </row>
    <row r="127" ht="45" customHeight="1">
      <c r="A127" s="406" t="s">
        <v>1</v>
      </c>
      <c r="B127" s="406"/>
      <c r="C127" s="406"/>
      <c r="D127" s="406"/>
      <c r="E127" s="406"/>
      <c r="F127" s="406"/>
      <c r="G127" s="406"/>
      <c r="H127" s="406"/>
      <c r="I127" s="406"/>
      <c r="J127" s="406"/>
      <c r="K127" s="406"/>
      <c r="L127" s="406"/>
      <c r="M127" s="406"/>
      <c r="N127" s="406"/>
      <c r="O127" s="406"/>
      <c r="P127" s="406"/>
      <c r="Q127" s="237"/>
      <c r="R127" s="237"/>
      <c r="S127" s="237"/>
      <c r="T127" s="237"/>
      <c r="U127" s="237"/>
      <c r="V127" s="237"/>
      <c r="W127" s="237"/>
      <c r="X127" s="237"/>
      <c r="Y127" s="237"/>
      <c r="Z127" s="237"/>
      <c r="AA127" s="237"/>
      <c r="AB127" s="237"/>
      <c r="AC127" s="237"/>
      <c r="AD127" s="237"/>
      <c r="AE127" s="237"/>
      <c r="AF127" s="237"/>
      <c r="AG127" s="237"/>
      <c r="AH127" s="237"/>
    </row>
    <row r="128" ht="24" customHeight="1">
      <c r="A128" s="344" t="s">
        <v>74</v>
      </c>
      <c r="B128" s="344"/>
      <c r="C128" s="344"/>
      <c r="D128" s="344"/>
      <c r="E128" s="344"/>
      <c r="F128" s="344"/>
      <c r="G128" s="344"/>
      <c r="H128" s="344"/>
      <c r="I128" s="344"/>
      <c r="J128" s="344"/>
      <c r="K128" s="344"/>
      <c r="L128" s="344"/>
      <c r="M128" s="344"/>
      <c r="N128" s="344"/>
      <c r="O128" s="344"/>
      <c r="P128" s="344"/>
      <c r="Q128" s="237"/>
      <c r="R128" s="237"/>
      <c r="S128" s="237"/>
      <c r="T128" s="237"/>
      <c r="U128" s="237"/>
      <c r="V128" s="237"/>
      <c r="W128" s="237"/>
      <c r="X128" s="237"/>
      <c r="Y128" s="237"/>
      <c r="Z128" s="237"/>
      <c r="AA128" s="237"/>
      <c r="AB128" s="237"/>
      <c r="AC128" s="237"/>
      <c r="AD128" s="237"/>
      <c r="AE128" s="237"/>
      <c r="AF128" s="237"/>
      <c r="AG128" s="237"/>
      <c r="AH128" s="237"/>
    </row>
    <row r="129" ht="30.75" customHeight="1">
      <c r="A129" s="346" t="s">
        <v>61</v>
      </c>
      <c r="B129" s="347" t="s">
        <v>10</v>
      </c>
      <c r="C129" s="348"/>
      <c r="D129" s="349"/>
      <c r="E129" s="347" t="s">
        <v>11</v>
      </c>
      <c r="F129" s="348"/>
      <c r="G129" s="349"/>
      <c r="H129" s="347" t="s">
        <v>37</v>
      </c>
      <c r="I129" s="348"/>
      <c r="J129" s="349"/>
      <c r="K129" s="347" t="s">
        <v>42</v>
      </c>
      <c r="L129" s="348"/>
      <c r="M129" s="349"/>
      <c r="N129" s="347" t="s">
        <v>9</v>
      </c>
      <c r="O129" s="349"/>
      <c r="P129" s="346" t="s">
        <v>39</v>
      </c>
      <c r="Q129" s="237"/>
      <c r="R129" s="237"/>
      <c r="S129" s="237"/>
      <c r="T129" s="237"/>
      <c r="U129" s="237"/>
      <c r="V129" s="237"/>
      <c r="W129" s="237"/>
      <c r="X129" s="237"/>
      <c r="Y129" s="237"/>
      <c r="Z129" s="237"/>
      <c r="AA129" s="237"/>
      <c r="AB129" s="237"/>
      <c r="AC129" s="237"/>
      <c r="AD129" s="237"/>
      <c r="AE129" s="237"/>
      <c r="AF129" s="237"/>
      <c r="AG129" s="237"/>
      <c r="AH129" s="237"/>
    </row>
    <row r="130" ht="11.25" customHeight="1">
      <c r="A130" s="350"/>
      <c r="B130" s="351"/>
      <c r="C130" s="352"/>
      <c r="D130" s="353"/>
      <c r="E130" s="351"/>
      <c r="F130" s="352"/>
      <c r="G130" s="353"/>
      <c r="H130" s="351"/>
      <c r="I130" s="352"/>
      <c r="J130" s="353"/>
      <c r="K130" s="351"/>
      <c r="L130" s="352"/>
      <c r="M130" s="353"/>
      <c r="N130" s="351"/>
      <c r="O130" s="353"/>
      <c r="P130" s="350"/>
      <c r="Q130" s="237"/>
      <c r="R130" s="237"/>
      <c r="S130" s="237"/>
      <c r="T130" s="237"/>
      <c r="U130" s="237"/>
      <c r="V130" s="237"/>
      <c r="W130" s="237"/>
      <c r="X130" s="237"/>
      <c r="Y130" s="237"/>
      <c r="Z130" s="237"/>
      <c r="AA130" s="237"/>
      <c r="AB130" s="237"/>
      <c r="AC130" s="237"/>
      <c r="AD130" s="237" t="s">
        <v>87</v>
      </c>
      <c r="AE130" s="237"/>
      <c r="AF130" s="237"/>
      <c r="AG130" s="237"/>
      <c r="AH130" s="237"/>
    </row>
    <row r="131" ht="69.75" customHeight="1">
      <c r="A131" s="350"/>
      <c r="B131" s="407" t="s">
        <v>16</v>
      </c>
      <c r="C131" s="408" t="s">
        <v>48</v>
      </c>
      <c r="D131" s="169" t="s">
        <v>18</v>
      </c>
      <c r="E131" s="407" t="s">
        <v>16</v>
      </c>
      <c r="F131" s="408" t="s">
        <v>48</v>
      </c>
      <c r="G131" s="169" t="s">
        <v>18</v>
      </c>
      <c r="H131" s="407" t="s">
        <v>16</v>
      </c>
      <c r="I131" s="408" t="s">
        <v>48</v>
      </c>
      <c r="J131" s="169" t="s">
        <v>18</v>
      </c>
      <c r="K131" s="407" t="s">
        <v>16</v>
      </c>
      <c r="L131" s="408" t="s">
        <v>48</v>
      </c>
      <c r="M131" s="169" t="s">
        <v>18</v>
      </c>
      <c r="N131" s="407" t="s">
        <v>16</v>
      </c>
      <c r="O131" s="408" t="s">
        <v>48</v>
      </c>
      <c r="P131" s="350"/>
      <c r="Q131" s="237"/>
      <c r="R131" s="237"/>
      <c r="S131" s="237"/>
      <c r="T131" s="237" t="s">
        <v>51</v>
      </c>
      <c r="U131" s="237"/>
      <c r="V131" s="237"/>
      <c r="W131" s="237"/>
      <c r="X131" s="237"/>
      <c r="Y131" s="237"/>
      <c r="Z131" s="237"/>
      <c r="AA131" s="237"/>
      <c r="AB131" s="237"/>
      <c r="AC131" s="237"/>
      <c r="AD131" s="237"/>
      <c r="AE131" s="237"/>
      <c r="AF131" s="237"/>
      <c r="AG131" s="237"/>
      <c r="AH131" s="237"/>
    </row>
    <row r="132" ht="30" customHeight="1">
      <c r="A132" s="409" t="s">
        <v>76</v>
      </c>
      <c r="B132" s="410">
        <v>0</v>
      </c>
      <c r="C132" s="411">
        <v>44</v>
      </c>
      <c r="D132" s="412">
        <v>44</v>
      </c>
      <c r="E132" s="410">
        <v>0</v>
      </c>
      <c r="F132" s="411">
        <v>96</v>
      </c>
      <c r="G132" s="412">
        <v>96</v>
      </c>
      <c r="H132" s="410">
        <v>0</v>
      </c>
      <c r="I132" s="411">
        <v>21</v>
      </c>
      <c r="J132" s="412">
        <v>21</v>
      </c>
      <c r="K132" s="356">
        <v>0</v>
      </c>
      <c r="L132" s="411">
        <v>0</v>
      </c>
      <c r="M132" s="413">
        <v>0</v>
      </c>
      <c r="N132" s="414">
        <f t="shared" ref="N132:P137" si="34">B132+E132+H132+K132</f>
        <v>0</v>
      </c>
      <c r="O132" s="415">
        <f t="shared" si="34"/>
        <v>161</v>
      </c>
      <c r="P132" s="416">
        <f t="shared" si="34"/>
        <v>161</v>
      </c>
      <c r="Q132" s="237"/>
      <c r="R132" s="237"/>
      <c r="S132" s="237"/>
      <c r="T132" s="237"/>
      <c r="U132" s="237"/>
      <c r="V132" s="237"/>
      <c r="W132" s="237"/>
      <c r="X132" s="237"/>
      <c r="Y132" s="237"/>
      <c r="Z132" s="237"/>
      <c r="AA132" s="237"/>
      <c r="AB132" s="237"/>
      <c r="AC132" s="237"/>
      <c r="AD132" s="237"/>
      <c r="AE132" s="237"/>
      <c r="AF132" s="237"/>
      <c r="AG132" s="237"/>
      <c r="AH132" s="237"/>
    </row>
    <row r="133" ht="39" customHeight="1">
      <c r="A133" s="363" t="s">
        <v>78</v>
      </c>
      <c r="B133" s="417">
        <v>0</v>
      </c>
      <c r="C133" s="418">
        <v>58</v>
      </c>
      <c r="D133" s="419">
        <v>58</v>
      </c>
      <c r="E133" s="417">
        <v>16</v>
      </c>
      <c r="F133" s="418">
        <v>25</v>
      </c>
      <c r="G133" s="419">
        <v>41</v>
      </c>
      <c r="H133" s="417">
        <v>11</v>
      </c>
      <c r="I133" s="418">
        <v>14</v>
      </c>
      <c r="J133" s="419">
        <v>25</v>
      </c>
      <c r="K133" s="417">
        <v>7</v>
      </c>
      <c r="L133" s="418">
        <v>16</v>
      </c>
      <c r="M133" s="419">
        <v>23</v>
      </c>
      <c r="N133" s="273">
        <f t="shared" si="34"/>
        <v>34</v>
      </c>
      <c r="O133" s="275">
        <f t="shared" si="34"/>
        <v>113</v>
      </c>
      <c r="P133" s="269">
        <f t="shared" si="34"/>
        <v>147</v>
      </c>
      <c r="Q133" s="237"/>
      <c r="R133" s="237"/>
      <c r="S133" s="237"/>
      <c r="T133" s="237"/>
      <c r="U133" s="237"/>
      <c r="V133" s="237"/>
      <c r="W133" s="237"/>
      <c r="X133" s="237"/>
      <c r="Y133" s="237"/>
      <c r="Z133" s="237"/>
      <c r="AA133" s="237"/>
      <c r="AB133" s="237"/>
      <c r="AC133" s="237"/>
      <c r="AD133" s="237"/>
      <c r="AE133" s="237"/>
      <c r="AF133" s="237"/>
      <c r="AG133" s="237"/>
      <c r="AH133" s="237"/>
    </row>
    <row r="134" ht="31.5" customHeight="1">
      <c r="A134" s="369" t="s">
        <v>79</v>
      </c>
      <c r="B134" s="417">
        <v>0</v>
      </c>
      <c r="C134" s="418">
        <v>12</v>
      </c>
      <c r="D134" s="419">
        <v>12</v>
      </c>
      <c r="E134" s="417">
        <v>0</v>
      </c>
      <c r="F134" s="418">
        <v>10</v>
      </c>
      <c r="G134" s="419">
        <v>10</v>
      </c>
      <c r="H134" s="417">
        <v>0</v>
      </c>
      <c r="I134" s="418">
        <v>26</v>
      </c>
      <c r="J134" s="419">
        <v>26</v>
      </c>
      <c r="K134" s="417">
        <v>0</v>
      </c>
      <c r="L134" s="418">
        <v>31</v>
      </c>
      <c r="M134" s="419">
        <v>31</v>
      </c>
      <c r="N134" s="273">
        <f t="shared" si="34"/>
        <v>0</v>
      </c>
      <c r="O134" s="275">
        <f t="shared" si="34"/>
        <v>79</v>
      </c>
      <c r="P134" s="269">
        <f t="shared" si="34"/>
        <v>79</v>
      </c>
      <c r="Q134" s="237"/>
      <c r="R134" s="237"/>
      <c r="S134" s="237"/>
      <c r="T134" s="237"/>
      <c r="U134" s="237"/>
      <c r="V134" s="237"/>
      <c r="W134" s="237"/>
      <c r="X134" s="237"/>
      <c r="Y134" s="237"/>
      <c r="Z134" s="237"/>
      <c r="AA134" s="237"/>
      <c r="AB134" s="237"/>
      <c r="AC134" s="237"/>
      <c r="AD134" s="237"/>
      <c r="AE134" s="237"/>
      <c r="AF134" s="237"/>
      <c r="AG134" s="237"/>
      <c r="AH134" s="237"/>
    </row>
    <row r="135" ht="34.5" customHeight="1">
      <c r="A135" s="369" t="s">
        <v>80</v>
      </c>
      <c r="B135" s="417">
        <v>0</v>
      </c>
      <c r="C135" s="418">
        <v>17</v>
      </c>
      <c r="D135" s="419">
        <v>17</v>
      </c>
      <c r="E135" s="417">
        <v>10</v>
      </c>
      <c r="F135" s="418">
        <v>20</v>
      </c>
      <c r="G135" s="419">
        <v>30</v>
      </c>
      <c r="H135" s="417">
        <v>9</v>
      </c>
      <c r="I135" s="418">
        <v>0</v>
      </c>
      <c r="J135" s="419">
        <v>9</v>
      </c>
      <c r="K135" s="417">
        <v>6</v>
      </c>
      <c r="L135" s="418">
        <v>12</v>
      </c>
      <c r="M135" s="419">
        <v>18</v>
      </c>
      <c r="N135" s="273">
        <f t="shared" si="34"/>
        <v>25</v>
      </c>
      <c r="O135" s="275">
        <f t="shared" si="34"/>
        <v>49</v>
      </c>
      <c r="P135" s="269">
        <f t="shared" si="34"/>
        <v>74</v>
      </c>
      <c r="Q135" s="237"/>
      <c r="R135" s="237"/>
      <c r="S135" s="237"/>
      <c r="T135" s="237"/>
      <c r="U135" s="237"/>
      <c r="V135" s="237"/>
      <c r="W135" s="237"/>
      <c r="X135" s="237"/>
      <c r="Y135" s="237"/>
      <c r="Z135" s="237"/>
      <c r="AA135" s="237"/>
      <c r="AB135" s="237"/>
      <c r="AC135" s="237"/>
      <c r="AD135" s="237"/>
      <c r="AE135" s="237"/>
      <c r="AF135" s="237"/>
      <c r="AG135" s="237"/>
      <c r="AH135" s="237"/>
    </row>
    <row r="136" ht="42.75" customHeight="1">
      <c r="A136" s="420" t="s">
        <v>84</v>
      </c>
      <c r="B136" s="371">
        <v>0</v>
      </c>
      <c r="C136" s="372">
        <v>0</v>
      </c>
      <c r="D136" s="373">
        <v>0</v>
      </c>
      <c r="E136" s="371">
        <v>0</v>
      </c>
      <c r="F136" s="372">
        <v>41</v>
      </c>
      <c r="G136" s="373">
        <v>41</v>
      </c>
      <c r="H136" s="371">
        <v>0</v>
      </c>
      <c r="I136" s="372">
        <v>0</v>
      </c>
      <c r="J136" s="373">
        <v>0</v>
      </c>
      <c r="K136" s="371">
        <v>0</v>
      </c>
      <c r="L136" s="372">
        <v>0</v>
      </c>
      <c r="M136" s="374">
        <v>0</v>
      </c>
      <c r="N136" s="421">
        <f t="shared" si="34"/>
        <v>0</v>
      </c>
      <c r="O136" s="422">
        <f t="shared" si="34"/>
        <v>41</v>
      </c>
      <c r="P136" s="423">
        <f t="shared" si="34"/>
        <v>41</v>
      </c>
      <c r="Q136" s="237"/>
      <c r="R136" s="237"/>
      <c r="S136" s="237"/>
      <c r="T136" s="237"/>
      <c r="U136" s="237"/>
      <c r="V136" s="237"/>
      <c r="W136" s="237"/>
      <c r="X136" s="237"/>
      <c r="Y136" s="237"/>
      <c r="Z136" s="237"/>
      <c r="AA136" s="237"/>
      <c r="AB136" s="237"/>
      <c r="AC136" s="237"/>
      <c r="AD136" s="237"/>
      <c r="AE136" s="237"/>
      <c r="AF136" s="237"/>
      <c r="AG136" s="237"/>
      <c r="AH136" s="237"/>
    </row>
    <row r="137" ht="33.75" customHeight="1">
      <c r="A137" s="424" t="s">
        <v>81</v>
      </c>
      <c r="B137" s="425">
        <v>0</v>
      </c>
      <c r="C137" s="426">
        <v>12</v>
      </c>
      <c r="D137" s="427">
        <v>12</v>
      </c>
      <c r="E137" s="425">
        <v>0</v>
      </c>
      <c r="F137" s="426">
        <v>21</v>
      </c>
      <c r="G137" s="427">
        <v>21</v>
      </c>
      <c r="H137" s="425">
        <v>0</v>
      </c>
      <c r="I137" s="426">
        <v>5</v>
      </c>
      <c r="J137" s="427">
        <v>5</v>
      </c>
      <c r="K137" s="425">
        <v>0</v>
      </c>
      <c r="L137" s="426">
        <v>0</v>
      </c>
      <c r="M137" s="427">
        <v>0</v>
      </c>
      <c r="N137" s="326">
        <f t="shared" si="34"/>
        <v>0</v>
      </c>
      <c r="O137" s="327">
        <f t="shared" si="34"/>
        <v>38</v>
      </c>
      <c r="P137" s="294">
        <f t="shared" si="34"/>
        <v>38</v>
      </c>
      <c r="Q137" s="237"/>
      <c r="R137" s="237"/>
      <c r="S137" s="237"/>
      <c r="T137" s="237"/>
      <c r="U137" s="237"/>
      <c r="V137" s="237"/>
      <c r="W137" s="237"/>
      <c r="X137" s="237"/>
    </row>
    <row r="138" ht="30.75" customHeight="1">
      <c r="A138" s="396" t="s">
        <v>85</v>
      </c>
      <c r="B138" s="428">
        <f>SUM(B132:B137)</f>
        <v>0</v>
      </c>
      <c r="C138" s="428">
        <f t="shared" ref="C138:O138" si="35">SUM(C132:C137)</f>
        <v>143</v>
      </c>
      <c r="D138" s="428">
        <f t="shared" si="35"/>
        <v>143</v>
      </c>
      <c r="E138" s="428">
        <f t="shared" si="35"/>
        <v>26</v>
      </c>
      <c r="F138" s="428">
        <f t="shared" si="35"/>
        <v>213</v>
      </c>
      <c r="G138" s="429">
        <f t="shared" si="35"/>
        <v>239</v>
      </c>
      <c r="H138" s="430">
        <f t="shared" si="35"/>
        <v>20</v>
      </c>
      <c r="I138" s="428">
        <f t="shared" si="35"/>
        <v>66</v>
      </c>
      <c r="J138" s="428">
        <f t="shared" si="35"/>
        <v>86</v>
      </c>
      <c r="K138" s="428">
        <f t="shared" si="35"/>
        <v>13</v>
      </c>
      <c r="L138" s="428">
        <f t="shared" si="35"/>
        <v>59</v>
      </c>
      <c r="M138" s="428">
        <f t="shared" si="35"/>
        <v>72</v>
      </c>
      <c r="N138" s="428">
        <f t="shared" si="35"/>
        <v>59</v>
      </c>
      <c r="O138" s="428">
        <f t="shared" si="35"/>
        <v>481</v>
      </c>
      <c r="P138" s="429">
        <f>SUM(P132:P137)</f>
        <v>540</v>
      </c>
    </row>
    <row r="139" ht="39" customHeight="1">
      <c r="A139" s="344" t="s">
        <v>88</v>
      </c>
      <c r="B139" s="344"/>
      <c r="C139" s="344"/>
      <c r="D139" s="344"/>
      <c r="E139" s="344"/>
      <c r="F139" s="344"/>
      <c r="G139" s="344"/>
      <c r="H139" s="344"/>
      <c r="I139" s="344"/>
      <c r="J139" s="344"/>
      <c r="K139" s="344"/>
      <c r="L139" s="344"/>
      <c r="M139" s="344"/>
      <c r="N139" s="344"/>
      <c r="O139" s="344"/>
      <c r="P139" s="344"/>
    </row>
    <row r="140" ht="28.5" customHeight="1">
      <c r="A140" s="406" t="s">
        <v>1</v>
      </c>
      <c r="B140" s="406"/>
      <c r="C140" s="406"/>
      <c r="D140" s="406"/>
      <c r="E140" s="406"/>
      <c r="F140" s="406"/>
      <c r="G140" s="406"/>
      <c r="H140" s="406"/>
      <c r="I140" s="406"/>
      <c r="J140" s="406"/>
      <c r="K140" s="406"/>
      <c r="L140" s="406"/>
      <c r="M140" s="406"/>
      <c r="N140" s="406"/>
      <c r="O140" s="406"/>
      <c r="P140" s="406"/>
    </row>
    <row r="141" ht="24" customHeight="1">
      <c r="A141" s="346" t="s">
        <v>61</v>
      </c>
      <c r="B141" s="347" t="s">
        <v>10</v>
      </c>
      <c r="C141" s="348"/>
      <c r="D141" s="349"/>
      <c r="E141" s="347" t="s">
        <v>11</v>
      </c>
      <c r="F141" s="348"/>
      <c r="G141" s="349"/>
      <c r="H141" s="347" t="s">
        <v>37</v>
      </c>
      <c r="I141" s="348"/>
      <c r="J141" s="349"/>
      <c r="K141" s="347" t="s">
        <v>42</v>
      </c>
      <c r="L141" s="348"/>
      <c r="M141" s="349"/>
      <c r="N141" s="347" t="s">
        <v>9</v>
      </c>
      <c r="O141" s="349"/>
      <c r="P141" s="346" t="s">
        <v>39</v>
      </c>
      <c r="S141" s="1" t="s">
        <v>51</v>
      </c>
    </row>
    <row r="142" ht="24.75" customHeight="1">
      <c r="A142" s="350"/>
      <c r="B142" s="351"/>
      <c r="C142" s="352"/>
      <c r="D142" s="353"/>
      <c r="E142" s="351"/>
      <c r="F142" s="352"/>
      <c r="G142" s="353"/>
      <c r="H142" s="351"/>
      <c r="I142" s="352"/>
      <c r="J142" s="353"/>
      <c r="K142" s="351"/>
      <c r="L142" s="352"/>
      <c r="M142" s="353"/>
      <c r="N142" s="351"/>
      <c r="O142" s="353"/>
      <c r="P142" s="350"/>
    </row>
    <row r="143" ht="76.5" customHeight="1">
      <c r="A143" s="350"/>
      <c r="B143" s="407" t="s">
        <v>16</v>
      </c>
      <c r="C143" s="408" t="s">
        <v>48</v>
      </c>
      <c r="D143" s="169" t="s">
        <v>18</v>
      </c>
      <c r="E143" s="407" t="s">
        <v>16</v>
      </c>
      <c r="F143" s="408" t="s">
        <v>48</v>
      </c>
      <c r="G143" s="169" t="s">
        <v>18</v>
      </c>
      <c r="H143" s="407" t="s">
        <v>16</v>
      </c>
      <c r="I143" s="408" t="s">
        <v>48</v>
      </c>
      <c r="J143" s="169" t="s">
        <v>18</v>
      </c>
      <c r="K143" s="407" t="s">
        <v>16</v>
      </c>
      <c r="L143" s="408" t="s">
        <v>48</v>
      </c>
      <c r="M143" s="169" t="s">
        <v>18</v>
      </c>
      <c r="N143" s="407" t="s">
        <v>16</v>
      </c>
      <c r="O143" s="408" t="s">
        <v>48</v>
      </c>
      <c r="P143" s="350"/>
    </row>
    <row r="144" ht="26.25" customHeight="1">
      <c r="A144" s="431" t="s">
        <v>89</v>
      </c>
      <c r="B144" s="432">
        <v>0</v>
      </c>
      <c r="C144" s="433">
        <v>4</v>
      </c>
      <c r="D144" s="434">
        <v>4</v>
      </c>
      <c r="E144" s="432">
        <v>0</v>
      </c>
      <c r="F144" s="433">
        <v>160</v>
      </c>
      <c r="G144" s="434">
        <v>160</v>
      </c>
      <c r="H144" s="432">
        <v>0</v>
      </c>
      <c r="I144" s="433">
        <v>0</v>
      </c>
      <c r="J144" s="434">
        <v>0</v>
      </c>
      <c r="K144" s="432">
        <v>0</v>
      </c>
      <c r="L144" s="433">
        <v>0</v>
      </c>
      <c r="M144" s="435">
        <v>0</v>
      </c>
      <c r="N144" s="301">
        <f>B144+E144+H144+K144</f>
        <v>0</v>
      </c>
      <c r="O144" s="436">
        <f>C144+F144+I144+L144</f>
        <v>164</v>
      </c>
      <c r="P144" s="437">
        <f>D144+G144+J144+M144</f>
        <v>164</v>
      </c>
    </row>
    <row r="145" ht="26.25" customHeight="1"/>
    <row r="146" ht="32.25" customHeight="1">
      <c r="A146" s="340" t="s">
        <v>90</v>
      </c>
      <c r="B146" s="428">
        <f>N125+N138+N144</f>
        <v>2273</v>
      </c>
      <c r="C146" s="428">
        <f>O125+O138+O144</f>
        <v>3263</v>
      </c>
      <c r="D146" s="429">
        <f>P125+P138+P144</f>
        <v>5536</v>
      </c>
    </row>
    <row r="147" ht="17.25" customHeight="1">
      <c r="B147" s="237"/>
      <c r="C147" s="237"/>
      <c r="D147" s="237"/>
    </row>
    <row r="148" ht="13.5" hidden="1"/>
    <row r="149" ht="45.75" customHeight="1">
      <c r="A149" s="396" t="s">
        <v>91</v>
      </c>
      <c r="B149" s="342">
        <f>B83+B109+B146</f>
        <v>16618</v>
      </c>
      <c r="C149" s="342">
        <f>C83+C109+C146</f>
        <v>11124</v>
      </c>
      <c r="D149" s="342">
        <f>D83+D109+D146</f>
        <v>27742</v>
      </c>
      <c r="L149" s="1" t="s">
        <v>51</v>
      </c>
    </row>
    <row r="153" ht="20.25">
      <c r="B153" s="141"/>
    </row>
    <row r="154" ht="26.25">
      <c r="A154" s="438"/>
      <c r="B154" s="438"/>
      <c r="C154" s="438"/>
      <c r="D154" s="438"/>
      <c r="E154" s="438"/>
      <c r="F154" s="438"/>
      <c r="G154" s="438"/>
      <c r="H154" s="438"/>
    </row>
  </sheetData>
  <mergeCells count="119">
    <mergeCell ref="A2:AE2"/>
    <mergeCell ref="A3:AE3"/>
    <mergeCell ref="A4:AE5"/>
    <mergeCell ref="A6:A8"/>
    <mergeCell ref="B6:D7"/>
    <mergeCell ref="E6:G7"/>
    <mergeCell ref="H6:J7"/>
    <mergeCell ref="K6:M7"/>
    <mergeCell ref="N6:P7"/>
    <mergeCell ref="Q6:S6"/>
    <mergeCell ref="T6:V6"/>
    <mergeCell ref="W6:Y6"/>
    <mergeCell ref="Z6:AB6"/>
    <mergeCell ref="Q7:S7"/>
    <mergeCell ref="T7:V7"/>
    <mergeCell ref="W7:Y7"/>
    <mergeCell ref="Z7:AB7"/>
    <mergeCell ref="A24:AE24"/>
    <mergeCell ref="A25:AE25"/>
    <mergeCell ref="A26:AE26"/>
    <mergeCell ref="A27:A29"/>
    <mergeCell ref="B27:D28"/>
    <mergeCell ref="E27:G28"/>
    <mergeCell ref="H27:J28"/>
    <mergeCell ref="K27:M28"/>
    <mergeCell ref="N27:P28"/>
    <mergeCell ref="Q27:S28"/>
    <mergeCell ref="T27:V27"/>
    <mergeCell ref="W27:Y27"/>
    <mergeCell ref="Z27:AB27"/>
    <mergeCell ref="AC27:AE27"/>
    <mergeCell ref="AK27:AK29"/>
    <mergeCell ref="T28:V28"/>
    <mergeCell ref="W28:Y28"/>
    <mergeCell ref="Z28:AB28"/>
    <mergeCell ref="AC28:AE28"/>
    <mergeCell ref="AF28:AH28"/>
    <mergeCell ref="A44:V44"/>
    <mergeCell ref="A45:A47"/>
    <mergeCell ref="B45:D45"/>
    <mergeCell ref="E45:G45"/>
    <mergeCell ref="H45:J45"/>
    <mergeCell ref="K45:M45"/>
    <mergeCell ref="N45:P45"/>
    <mergeCell ref="Q45:S45"/>
    <mergeCell ref="T45:V45"/>
    <mergeCell ref="T46:V46"/>
    <mergeCell ref="A56:V56"/>
    <mergeCell ref="A57:A58"/>
    <mergeCell ref="B57:D57"/>
    <mergeCell ref="E57:G57"/>
    <mergeCell ref="H57:J57"/>
    <mergeCell ref="K57:M57"/>
    <mergeCell ref="N57:P57"/>
    <mergeCell ref="Q57:S57"/>
    <mergeCell ref="T57:V57"/>
    <mergeCell ref="A61:V61"/>
    <mergeCell ref="A62:A63"/>
    <mergeCell ref="B62:D62"/>
    <mergeCell ref="E62:G62"/>
    <mergeCell ref="H62:J62"/>
    <mergeCell ref="K62:M62"/>
    <mergeCell ref="N62:P62"/>
    <mergeCell ref="Q62:S62"/>
    <mergeCell ref="T62:V62"/>
    <mergeCell ref="A66:V66"/>
    <mergeCell ref="A67:A69"/>
    <mergeCell ref="B67:D68"/>
    <mergeCell ref="E67:G68"/>
    <mergeCell ref="H67:J68"/>
    <mergeCell ref="K67:M68"/>
    <mergeCell ref="N67:P68"/>
    <mergeCell ref="Q67:S68"/>
    <mergeCell ref="T67:V67"/>
    <mergeCell ref="W67:Y67"/>
    <mergeCell ref="Z67:AB67"/>
    <mergeCell ref="AC67:AE68"/>
    <mergeCell ref="T68:V68"/>
    <mergeCell ref="W68:Y68"/>
    <mergeCell ref="Z68:AB68"/>
    <mergeCell ref="A84:M85"/>
    <mergeCell ref="B86:D86"/>
    <mergeCell ref="E86:G86"/>
    <mergeCell ref="H86:J86"/>
    <mergeCell ref="K86:M86"/>
    <mergeCell ref="N86:P86"/>
    <mergeCell ref="A99:P100"/>
    <mergeCell ref="B101:D101"/>
    <mergeCell ref="E101:G101"/>
    <mergeCell ref="H101:J101"/>
    <mergeCell ref="K101:M101"/>
    <mergeCell ref="N101:P101"/>
    <mergeCell ref="Q101:S101"/>
    <mergeCell ref="A110:P110"/>
    <mergeCell ref="A111:P111"/>
    <mergeCell ref="A112:P112"/>
    <mergeCell ref="B113:D114"/>
    <mergeCell ref="E113:G114"/>
    <mergeCell ref="H113:J114"/>
    <mergeCell ref="K113:M114"/>
    <mergeCell ref="N113:O114"/>
    <mergeCell ref="P113:P115"/>
    <mergeCell ref="A126:P126"/>
    <mergeCell ref="A127:P127"/>
    <mergeCell ref="A128:P128"/>
    <mergeCell ref="B129:D130"/>
    <mergeCell ref="E129:G130"/>
    <mergeCell ref="H129:J130"/>
    <mergeCell ref="K129:M130"/>
    <mergeCell ref="N129:O130"/>
    <mergeCell ref="P129:P131"/>
    <mergeCell ref="A139:P139"/>
    <mergeCell ref="A140:P140"/>
    <mergeCell ref="B141:D142"/>
    <mergeCell ref="E141:G142"/>
    <mergeCell ref="H141:J142"/>
    <mergeCell ref="K141:M142"/>
    <mergeCell ref="N141:O142"/>
    <mergeCell ref="P141:P143"/>
  </mergeCells>
  <printOptions headings="0" gridLines="0"/>
  <pageMargins left="0.70866141732283472" right="0.31496062992125984" top="0.55118110236220474" bottom="0.74803149606299213" header="0.31496062992125984" footer="0.31496062992125984"/>
  <pageSetup paperSize="9" scale="32" fitToWidth="1" fitToHeight="1" pageOrder="downThenOver" orientation="landscape" usePrinterDefaults="1" blackAndWhite="0" draft="0" cellComments="none" useFirstPageNumber="0" errors="displayed" horizontalDpi="600" verticalDpi="600" copies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Р7-Офис/2024.4.1.625</Application>
  <DocSecurity>0</DocSecurity>
  <HyperlinksChanged>false</HyperlinksChanged>
  <LinksUpToDate>false</LinksUpToDate>
  <ScaleCrop>false</ScaleCrop>
  <SharedDoc>false</SharedDoc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ЛВР</dc:creator>
  <cp:revision>1</cp:revision>
  <dcterms:created xsi:type="dcterms:W3CDTF">2015-04-10T12:01:21Z</dcterms:created>
  <dcterms:modified xsi:type="dcterms:W3CDTF">2025-01-13T09:12:42Z</dcterms:modified>
</cp:coreProperties>
</file>